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0503117 (Детализированные КБК)" sheetId="1" state="visible" r:id="rId2"/>
    <sheet name="0503117 без итогов (Детализиров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<sst xmlns="http://schemas.openxmlformats.org/spreadsheetml/2006/main" count="1300" uniqueCount="340">
  <si>
    <t xml:space="preserve">ОТЧЕТ ОБ ИСПОЛНЕНИИ БЮДЖЕТА</t>
  </si>
  <si>
    <t xml:space="preserve">КОДЫ</t>
  </si>
  <si>
    <t xml:space="preserve">0503117</t>
  </si>
  <si>
    <t xml:space="preserve">3</t>
  </si>
  <si>
    <t xml:space="preserve">на  </t>
  </si>
  <si>
    <t xml:space="preserve">01 марта 2021 г.</t>
  </si>
  <si>
    <t xml:space="preserve">             Дата</t>
  </si>
  <si>
    <t xml:space="preserve">500</t>
  </si>
  <si>
    <t xml:space="preserve">          по ОКПО</t>
  </si>
  <si>
    <t xml:space="preserve">01.03.2021</t>
  </si>
  <si>
    <t xml:space="preserve">Наименование финансового органа</t>
  </si>
  <si>
    <t xml:space="preserve">Администрация Верхнесеребрянского сельского поселения Свод</t>
  </si>
  <si>
    <t xml:space="preserve">    Глава по БК</t>
  </si>
  <si>
    <t xml:space="preserve">902</t>
  </si>
  <si>
    <t xml:space="preserve">Наименование публично-правового образования</t>
  </si>
  <si>
    <t xml:space="preserve">        по ОКТМО</t>
  </si>
  <si>
    <t xml:space="preserve">14650408</t>
  </si>
  <si>
    <t xml:space="preserve">Периодичность:  месячная, квартальная, годовая</t>
  </si>
  <si>
    <t xml:space="preserve">Единица измерения:  руб </t>
  </si>
  <si>
    <t xml:space="preserve">383</t>
  </si>
  <si>
    <t xml:space="preserve">1. Доходы бюджета</t>
  </si>
  <si>
    <t xml:space="preserve">МЕСЯЦ</t>
  </si>
  <si>
    <t xml:space="preserve">Наименование показателя</t>
  </si>
  <si>
    <t xml:space="preserve">Код
стро-
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</si>
  <si>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</si>
  <si>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</si>
  <si>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</si>
  <si>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</si>
  <si>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</si>
  <si>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</si>
  <si>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</si>
  <si>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</si>
  <si>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</si>
  <si>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х</t>
  </si>
  <si>
    <t xml:space="preserve">в том числе:</t>
  </si>
  <si>
    <t xml:space="preserve">182</t>
  </si>
  <si>
    <t xml:space="preserve">00000000000000000</t>
  </si>
  <si>
    <t xml:space="preserve">i1_18200000000000000000</t>
  </si>
  <si>
    <t xml:space="preserve">НАЛОГОВЫЕ И НЕНАЛОГОВЫЕ ДОХОДЫ</t>
  </si>
  <si>
    <t xml:space="preserve">10000000000000000</t>
  </si>
  <si>
    <t xml:space="preserve">i2_18210000000000000000</t>
  </si>
  <si>
    <t xml:space="preserve">НАЛОГИ НА ПРИБЫЛЬ, ДОХОДЫ</t>
  </si>
  <si>
    <t xml:space="preserve">10100000000000000</t>
  </si>
  <si>
    <t xml:space="preserve">i2_18210100000000000000</t>
  </si>
  <si>
    <t xml:space="preserve">Налог на доходы физических лиц</t>
  </si>
  <si>
    <t xml:space="preserve">10102000010000110</t>
  </si>
  <si>
    <t xml:space="preserve">i2_18210102000010000110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</si>
  <si>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</si>
  <si>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10102010010000110</t>
  </si>
  <si>
    <t xml:space="preserve">НАЛОГИ НА СОВОКУПНЫЙ ДОХОД</t>
  </si>
  <si>
    <t xml:space="preserve">10500000000000000</t>
  </si>
  <si>
    <t xml:space="preserve">i2_18210500000000000000</t>
  </si>
  <si>
    <t xml:space="preserve">Единый сельскохозяйственный налог</t>
  </si>
  <si>
    <t xml:space="preserve">10503000010000110</t>
  </si>
  <si>
    <t xml:space="preserve">i2_18210503000010000110</t>
  </si>
  <si>
    <t xml:space="preserve">10503010010000110</t>
  </si>
  <si>
    <t xml:space="preserve">НАЛОГИ НА ИМУЩЕСТВО</t>
  </si>
  <si>
    <t xml:space="preserve">10600000000000000</t>
  </si>
  <si>
    <t xml:space="preserve">i2_18210600000000000000</t>
  </si>
  <si>
    <t xml:space="preserve">Налог на имущество физических лиц</t>
  </si>
  <si>
    <t xml:space="preserve">10601000000000110</t>
  </si>
  <si>
    <t xml:space="preserve">i2_18210601000000000110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</si>
  <si>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</si>
  <si>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10601030100000110</t>
  </si>
  <si>
    <t xml:space="preserve">Земельный налог</t>
  </si>
  <si>
    <t xml:space="preserve">10606000000000110</t>
  </si>
  <si>
    <t xml:space="preserve">i2_18210606000000000110</t>
  </si>
  <si>
    <t xml:space="preserve">Земельный налог с организаций</t>
  </si>
  <si>
    <t xml:space="preserve">10606030000000110</t>
  </si>
  <si>
    <t xml:space="preserve">i2_18210606030000000110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</si>
  <si>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</si>
  <si>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10606033100000110</t>
  </si>
  <si>
    <t xml:space="preserve">Земельный налог с физических лиц</t>
  </si>
  <si>
    <t xml:space="preserve">10606040000000110</t>
  </si>
  <si>
    <t xml:space="preserve">i2_18210606040000000110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</si>
  <si>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</si>
  <si>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10606043100000110</t>
  </si>
  <si>
    <t xml:space="preserve">i1_90200000000000000000</t>
  </si>
  <si>
    <t xml:space="preserve">i2_90210000000000000000</t>
  </si>
  <si>
    <t xml:space="preserve">ГОСУДАРСТВЕННАЯ ПОШЛИНА</t>
  </si>
  <si>
    <t xml:space="preserve">10800000000000000</t>
  </si>
  <si>
    <t xml:space="preserve">i2_90210800000000000000</t>
  </si>
  <si>
    <t xml:space="preserve"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</si>
  <si>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10804000010000110</t>
  </si>
  <si>
    <t xml:space="preserve">i2_90210804000010000110</t>
  </si>
  <si>
    <t xml:space="preserve"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</si>
  <si>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10804020010000110</t>
  </si>
  <si>
    <t xml:space="preserve">ДОХОДЫ ОТ ИСПОЛЬЗОВАНИЯ ИМУЩЕСТВА, НАХОДЯЩЕГОСЯ В ГОСУДАРСТВЕННОЙ И МУНИЦИПАЛЬНОЙ СОБСТВЕННОСТИ</t>
  </si>
  <si>
    <t xml:space="preserve">11100000000000000</t>
  </si>
  <si>
    <t xml:space="preserve">i2_90211100000000000000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</si>
  <si>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</si>
  <si>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11105000000000120</t>
  </si>
  <si>
    <t xml:space="preserve">i2_90211105000000000120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</si>
  <si>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</si>
  <si>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11105020000000120</t>
  </si>
  <si>
    <t xml:space="preserve">i2_90211105020000000120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</si>
  <si>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</si>
  <si>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11105025100000120</t>
  </si>
  <si>
    <t xml:space="preserve">Доходы от сдачи в аренду имущества, составляющего государственную (муниципальную) казну (за исключением земельных участков)</t>
  </si>
  <si>
    <t xml:space="preserve">11105070000000120</t>
  </si>
  <si>
    <t xml:space="preserve">i2_90211105070000000120</t>
  </si>
  <si>
    <t xml:space="preserve">Доходы от сдачи в аренду имущества, составляющего казну сельских поселений (за исключением земельных участков)</t>
  </si>
  <si>
    <t xml:space="preserve">11105075100000120</t>
  </si>
  <si>
    <t xml:space="preserve">БЕЗВОЗМЕЗДНЫЕ ПОСТУПЛЕНИЯ</t>
  </si>
  <si>
    <t xml:space="preserve">20000000000000000</t>
  </si>
  <si>
    <t xml:space="preserve">i2_90220000000000000000</t>
  </si>
  <si>
    <t xml:space="preserve">БЕЗВОЗМЕЗДНЫЕ ПОСТУПЛЕНИЯ ОТ ДРУГИХ БЮДЖЕТОВ БЮДЖЕТНОЙ СИСТЕМЫ РОССИЙСКОЙ ФЕДЕРАЦИИ</t>
  </si>
  <si>
    <t xml:space="preserve">20200000000000000</t>
  </si>
  <si>
    <t xml:space="preserve">i2_90220200000000000000</t>
  </si>
  <si>
    <t xml:space="preserve">Дотации бюджетам бюджетной системы Российской Федерации</t>
  </si>
  <si>
    <t xml:space="preserve">20210000000000150</t>
  </si>
  <si>
    <t xml:space="preserve">i2_90220210000000000150</t>
  </si>
  <si>
    <t xml:space="preserve">Дотации на выравнивание бюджетной обеспеченности из бюджетов муниципальных районов, городских округов с внутригородским делением</t>
  </si>
  <si>
    <t xml:space="preserve">20216001000000150</t>
  </si>
  <si>
    <t xml:space="preserve">i2_90220216001000000150</t>
  </si>
  <si>
    <t xml:space="preserve">Дотации бюджетам сельских поселений на выравнивание бюджетной обеспеченности из бюджетов муниципальных районов</t>
  </si>
  <si>
    <t xml:space="preserve">20216001100000150</t>
  </si>
  <si>
    <t xml:space="preserve">Субвенции бюджетам бюджетной системы Российской Федерации</t>
  </si>
  <si>
    <t xml:space="preserve">20230000000000150</t>
  </si>
  <si>
    <t xml:space="preserve">i2_90220230000000000150</t>
  </si>
  <si>
    <t xml:space="preserve">Субвенции бюджетам на осуществление первичного воинского учета на территориях, где отсутствуют военные комиссариаты</t>
  </si>
  <si>
    <t xml:space="preserve">20235118000000150</t>
  </si>
  <si>
    <t xml:space="preserve">i2_90220235118000000150</t>
  </si>
  <si>
    <t xml:space="preserve"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</si>
  <si>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20235118100000150</t>
  </si>
  <si>
    <t xml:space="preserve">Иные межбюджетные трансферты</t>
  </si>
  <si>
    <t xml:space="preserve">20240000000000150</t>
  </si>
  <si>
    <t xml:space="preserve">i2_90220240000000000150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</si>
  <si>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</si>
  <si>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20240014000000150</t>
  </si>
  <si>
    <t xml:space="preserve">i2_90220240014000000150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</si>
  <si>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</si>
  <si>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20240014100000150</t>
  </si>
  <si>
    <t xml:space="preserve"> 2. Расходы бюджета</t>
  </si>
  <si>
    <t xml:space="preserve">              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</si>
  <si>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</si>
  <si>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</si>
  <si>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</si>
  <si>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0000</t>
  </si>
  <si>
    <t xml:space="preserve">0000000000</t>
  </si>
  <si>
    <t xml:space="preserve">000</t>
  </si>
  <si>
    <t xml:space="preserve">ОБЩЕГОСУДАРСТВЕННЫЕ ВОПРОСЫ</t>
  </si>
  <si>
    <t xml:space="preserve">0100</t>
  </si>
  <si>
    <t xml:space="preserve">i2_90201000000000000000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</si>
  <si>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</si>
  <si>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0104</t>
  </si>
  <si>
    <t xml:space="preserve">i3_90201040000000000000</t>
  </si>
  <si>
    <t xml:space="preserve">0150100190</t>
  </si>
  <si>
    <t xml:space="preserve">i5_90201040150100190000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</si>
  <si>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</si>
  <si>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100</t>
  </si>
  <si>
    <t xml:space="preserve">i6_90201040150100190100</t>
  </si>
  <si>
    <t xml:space="preserve">Расходы на выплаты персоналу государственных (муниципальных) органов</t>
  </si>
  <si>
    <t xml:space="preserve">120</t>
  </si>
  <si>
    <t xml:space="preserve">i6_90201040150100190120</t>
  </si>
  <si>
    <t xml:space="preserve">Фонд оплаты труда государственных (муниципальных) органов</t>
  </si>
  <si>
    <t xml:space="preserve">121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</si>
  <si>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</si>
  <si>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129</t>
  </si>
  <si>
    <t xml:space="preserve">Закупка товаров, работ и услуг для обеспечения государственных (муниципальных) нужд</t>
  </si>
  <si>
    <t xml:space="preserve">i6_90201040150100190200</t>
  </si>
  <si>
    <t xml:space="preserve">Иные закупки товаров, работ и услуг для обеспечения государственных (муниципальных) нужд</t>
  </si>
  <si>
    <t xml:space="preserve">240</t>
  </si>
  <si>
    <t xml:space="preserve">i6_90201040150100190240</t>
  </si>
  <si>
    <t xml:space="preserve">Закупка товаров, работ, услуг в сфере информационно-коммуникационных технологий</t>
  </si>
  <si>
    <t xml:space="preserve">242</t>
  </si>
  <si>
    <t xml:space="preserve">Прочая закупка товаров, работ и услуг</t>
  </si>
  <si>
    <t xml:space="preserve">244</t>
  </si>
  <si>
    <t xml:space="preserve">247</t>
  </si>
  <si>
    <t xml:space="preserve">Иные бюджетные ассигнования</t>
  </si>
  <si>
    <t xml:space="preserve">800</t>
  </si>
  <si>
    <t xml:space="preserve">i6_90201040150100190800</t>
  </si>
  <si>
    <t xml:space="preserve">Уплата налогов, сборов и иных платежей</t>
  </si>
  <si>
    <t xml:space="preserve">850</t>
  </si>
  <si>
    <t xml:space="preserve">i6_90201040150100190850</t>
  </si>
  <si>
    <t xml:space="preserve">Уплата налога на имущество организаций и земельного налога</t>
  </si>
  <si>
    <t xml:space="preserve">851</t>
  </si>
  <si>
    <t xml:space="preserve">0150100220</t>
  </si>
  <si>
    <t xml:space="preserve">i5_90201040150100220000</t>
  </si>
  <si>
    <t xml:space="preserve">i6_90201040150100220100</t>
  </si>
  <si>
    <t xml:space="preserve">i6_90201040150100220120</t>
  </si>
  <si>
    <t xml:space="preserve">Другие общегосударственные вопросы</t>
  </si>
  <si>
    <t xml:space="preserve">0113</t>
  </si>
  <si>
    <t xml:space="preserve">i3_90201130000000000000</t>
  </si>
  <si>
    <t xml:space="preserve">0150100590</t>
  </si>
  <si>
    <t xml:space="preserve">i5_90201130150100590000</t>
  </si>
  <si>
    <t xml:space="preserve">i6_90201130150100590100</t>
  </si>
  <si>
    <t xml:space="preserve">Расходы на выплаты персоналу казенных учреждений</t>
  </si>
  <si>
    <t xml:space="preserve">110</t>
  </si>
  <si>
    <t xml:space="preserve">i6_90201130150100590110</t>
  </si>
  <si>
    <t xml:space="preserve">Фонд оплаты труда учреждений</t>
  </si>
  <si>
    <t xml:space="preserve">111</t>
  </si>
  <si>
    <t xml:space="preserve"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</si>
  <si>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119</t>
  </si>
  <si>
    <t xml:space="preserve">i6_90201130150100590200</t>
  </si>
  <si>
    <t xml:space="preserve">i6_90201130150100590240</t>
  </si>
  <si>
    <t xml:space="preserve">i6_90201130150100590800</t>
  </si>
  <si>
    <t xml:space="preserve">i6_90201130150100590850</t>
  </si>
  <si>
    <t xml:space="preserve">Уплата прочих налогов, сборов</t>
  </si>
  <si>
    <t xml:space="preserve">852</t>
  </si>
  <si>
    <t xml:space="preserve">НАЦИОНАЛЬНАЯ ОБОРОНА</t>
  </si>
  <si>
    <t xml:space="preserve">0200</t>
  </si>
  <si>
    <t xml:space="preserve">i2_90202000000000000000</t>
  </si>
  <si>
    <t xml:space="preserve">Мобилизационная и вневойсковая подготовка</t>
  </si>
  <si>
    <t xml:space="preserve">0203</t>
  </si>
  <si>
    <t xml:space="preserve">i3_90202030000000000000</t>
  </si>
  <si>
    <t xml:space="preserve">9990051180</t>
  </si>
  <si>
    <t xml:space="preserve">i5_90202039990051180000</t>
  </si>
  <si>
    <t xml:space="preserve">i6_90202039990051180100</t>
  </si>
  <si>
    <t xml:space="preserve">i6_90202039990051180120</t>
  </si>
  <si>
    <t xml:space="preserve">i6_90202039990051180200</t>
  </si>
  <si>
    <t xml:space="preserve">i6_90202039990051180240</t>
  </si>
  <si>
    <t xml:space="preserve">НАЦИОНАЛЬНАЯ БЕЗОПАСНОСТЬ И ПРАВООХРАНИТЕЛЬНАЯ ДЕЯТЕЛЬНОСТЬ</t>
  </si>
  <si>
    <t xml:space="preserve">0300</t>
  </si>
  <si>
    <t xml:space="preserve">i2_90203000000000000000</t>
  </si>
  <si>
    <t xml:space="preserve">Обеспечение пожарной безопасности</t>
  </si>
  <si>
    <t xml:space="preserve">0310</t>
  </si>
  <si>
    <t xml:space="preserve">i3_90203100000000000000</t>
  </si>
  <si>
    <t xml:space="preserve">0160129990</t>
  </si>
  <si>
    <t xml:space="preserve">i5_90203100160129990000</t>
  </si>
  <si>
    <t xml:space="preserve">i6_90203100160129990200</t>
  </si>
  <si>
    <t xml:space="preserve">i6_90203100160129990240</t>
  </si>
  <si>
    <t xml:space="preserve">Другие вопросы в области национальной безопасности и правоохранительной деятельности</t>
  </si>
  <si>
    <t xml:space="preserve">0314</t>
  </si>
  <si>
    <t xml:space="preserve">i3_90203140000000000000</t>
  </si>
  <si>
    <t xml:space="preserve">0170120380</t>
  </si>
  <si>
    <t xml:space="preserve">i5_90203140170120380000</t>
  </si>
  <si>
    <t xml:space="preserve">i6_90203140170120380200</t>
  </si>
  <si>
    <t xml:space="preserve">i6_90203140170120380240</t>
  </si>
  <si>
    <t xml:space="preserve">0180129990</t>
  </si>
  <si>
    <t xml:space="preserve">i5_90203140180129990000</t>
  </si>
  <si>
    <t xml:space="preserve">i6_90203140180129990200</t>
  </si>
  <si>
    <t xml:space="preserve">i6_90203140180129990240</t>
  </si>
  <si>
    <t xml:space="preserve">НАЦИОНАЛЬНАЯ ЭКОНОМИКА</t>
  </si>
  <si>
    <t xml:space="preserve">0400</t>
  </si>
  <si>
    <t xml:space="preserve">i2_90204000000000000000</t>
  </si>
  <si>
    <t xml:space="preserve">Дорожное хозяйство (дорожные фонды)</t>
  </si>
  <si>
    <t xml:space="preserve">0409</t>
  </si>
  <si>
    <t xml:space="preserve">i3_90204090000000000000</t>
  </si>
  <si>
    <t xml:space="preserve">0140280570</t>
  </si>
  <si>
    <t xml:space="preserve">i5_90204090140280570000</t>
  </si>
  <si>
    <t xml:space="preserve">i6_90204090140280570200</t>
  </si>
  <si>
    <t xml:space="preserve">i6_90204090140280570240</t>
  </si>
  <si>
    <t xml:space="preserve">Другие вопросы в области национальной экономики</t>
  </si>
  <si>
    <t xml:space="preserve">0412</t>
  </si>
  <si>
    <t xml:space="preserve">i3_90204120000000000000</t>
  </si>
  <si>
    <t xml:space="preserve">0190129990</t>
  </si>
  <si>
    <t xml:space="preserve">i5_90204120190129990000</t>
  </si>
  <si>
    <t xml:space="preserve">i6_90204120190129990200</t>
  </si>
  <si>
    <t xml:space="preserve">i6_90204120190129990240</t>
  </si>
  <si>
    <t xml:space="preserve">01Б0129990</t>
  </si>
  <si>
    <t xml:space="preserve">i5_902041201Б0129990000</t>
  </si>
  <si>
    <t xml:space="preserve">i6_902041201Б0129990200</t>
  </si>
  <si>
    <t xml:space="preserve">i6_902041201Б0129990240</t>
  </si>
  <si>
    <t xml:space="preserve">ЖИЛИЩНО-КОММУНАЛЬНОЕ ХОЗЯЙСТВО</t>
  </si>
  <si>
    <t xml:space="preserve">0500</t>
  </si>
  <si>
    <t xml:space="preserve">i2_90205000000000000000</t>
  </si>
  <si>
    <t xml:space="preserve">Благоустройство</t>
  </si>
  <si>
    <t xml:space="preserve">0503</t>
  </si>
  <si>
    <t xml:space="preserve">i3_90205030000000000000</t>
  </si>
  <si>
    <t xml:space="preserve">0110229990</t>
  </si>
  <si>
    <t xml:space="preserve">i5_90205030110229990000</t>
  </si>
  <si>
    <t xml:space="preserve">i6_90205030110229990200</t>
  </si>
  <si>
    <t xml:space="preserve">i6_90205030110229990240</t>
  </si>
  <si>
    <t xml:space="preserve">i6_90205030110229990800</t>
  </si>
  <si>
    <t xml:space="preserve">i6_90205030110229990850</t>
  </si>
  <si>
    <t xml:space="preserve">0110381340</t>
  </si>
  <si>
    <t xml:space="preserve">i5_90205030110381340000</t>
  </si>
  <si>
    <t xml:space="preserve">Межбюджетные трансферты</t>
  </si>
  <si>
    <t xml:space="preserve">i6_90205030110381340500</t>
  </si>
  <si>
    <t xml:space="preserve">540</t>
  </si>
  <si>
    <t xml:space="preserve">КУЛЬТУРА, КИНЕМАТОГРАФИЯ</t>
  </si>
  <si>
    <t xml:space="preserve">0800</t>
  </si>
  <si>
    <t xml:space="preserve">i2_90208000000000000000</t>
  </si>
  <si>
    <t xml:space="preserve">Культура</t>
  </si>
  <si>
    <t xml:space="preserve">0801</t>
  </si>
  <si>
    <t xml:space="preserve">i3_90208010000000000000</t>
  </si>
  <si>
    <t xml:space="preserve">0120181690</t>
  </si>
  <si>
    <t xml:space="preserve">i5_90208010120181690000</t>
  </si>
  <si>
    <t xml:space="preserve">i6_90208010120181690500</t>
  </si>
  <si>
    <t xml:space="preserve">0120282220</t>
  </si>
  <si>
    <t xml:space="preserve">i5_90208010120282220000</t>
  </si>
  <si>
    <t xml:space="preserve">i6_90208010120282220500</t>
  </si>
  <si>
    <t xml:space="preserve">Другие вопросы в области культуры, кинематографии</t>
  </si>
  <si>
    <t xml:space="preserve">0804</t>
  </si>
  <si>
    <t xml:space="preserve">i3_90208040000000000000</t>
  </si>
  <si>
    <t xml:space="preserve">0120100590</t>
  </si>
  <si>
    <t xml:space="preserve">i5_90208040120100590000</t>
  </si>
  <si>
    <t xml:space="preserve">i6_90208040120100590200</t>
  </si>
  <si>
    <t xml:space="preserve">i6_90208040120100590240</t>
  </si>
  <si>
    <t xml:space="preserve">Результат исполнения бюджета (дефицит / профицит)</t>
  </si>
  <si>
    <t xml:space="preserve">                                  3. Источники финансирования дефицита бюджета</t>
  </si>
  <si>
    <t xml:space="preserve">                        Форма 0503117  с.3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</si>
  <si>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</si>
  <si>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</si>
  <si>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      в том числе:</t>
  </si>
  <si>
    <t xml:space="preserve">источники внутреннего финансирования бюджета</t>
  </si>
  <si>
    <t xml:space="preserve">520</t>
  </si>
  <si>
    <t xml:space="preserve">       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</si>
  <si>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</si>
  <si>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</si>
  <si>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</si>
  <si>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</si>
  <si>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00001000000000000000</t>
  </si>
  <si>
    <t xml:space="preserve">Изменение остатков средств на счетах по учету средств бюджета</t>
  </si>
  <si>
    <t xml:space="preserve">00001050000000000000</t>
  </si>
  <si>
    <t xml:space="preserve"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</si>
  <si>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 xml:space="preserve">00001060000000000000</t>
  </si>
  <si>
    <t xml:space="preserve">Увеличение остатков средств бюджетов</t>
  </si>
  <si>
    <t xml:space="preserve">710</t>
  </si>
  <si>
    <t xml:space="preserve">01050000000000500</t>
  </si>
  <si>
    <t xml:space="preserve">x</t>
  </si>
  <si>
    <t xml:space="preserve">i2_00001050000000000500</t>
  </si>
  <si>
    <t xml:space="preserve">Увеличение прочих остатков средств бюджетов</t>
  </si>
  <si>
    <t xml:space="preserve">01050200000000500</t>
  </si>
  <si>
    <t xml:space="preserve">i2_00001050200000000500</t>
  </si>
  <si>
    <t xml:space="preserve">Увеличение прочих остатков денежных средств бюджетов</t>
  </si>
  <si>
    <t xml:space="preserve">01050201000000510</t>
  </si>
  <si>
    <t xml:space="preserve">i2_00001050201000000510</t>
  </si>
  <si>
    <t xml:space="preserve">Увеличение прочих остатков денежных средств бюджетов сельских поселений</t>
  </si>
  <si>
    <t xml:space="preserve">01050201100000510</t>
  </si>
  <si>
    <t xml:space="preserve">Уменьшение остатков средств бюджетов</t>
  </si>
  <si>
    <t xml:space="preserve">720</t>
  </si>
  <si>
    <t xml:space="preserve">01050000000000600</t>
  </si>
  <si>
    <t xml:space="preserve">i2_00001050000000000600</t>
  </si>
  <si>
    <t xml:space="preserve">Уменьшение прочих остатков средств бюджетов</t>
  </si>
  <si>
    <t xml:space="preserve">01050200000000600</t>
  </si>
  <si>
    <t xml:space="preserve">i2_00001050200000000600</t>
  </si>
  <si>
    <t xml:space="preserve">Уменьшение прочих остатков денежных средств бюджетов</t>
  </si>
  <si>
    <t xml:space="preserve">01050201000000610</t>
  </si>
  <si>
    <t xml:space="preserve">i2_00001050201000000610</t>
  </si>
  <si>
    <t xml:space="preserve">Уменьшение прочих остатков денежных средств бюджетов сельских поселений</t>
  </si>
  <si>
    <t xml:space="preserve">01050201100000610</t>
  </si>
  <si>
    <t xml:space="preserve">Руководитель          ____________________</t>
  </si>
  <si>
    <t xml:space="preserve">Руководитель финансово-
экономической службы</t>
  </si>
  <si>
    <t xml:space="preserve">                                            (подпись)</t>
  </si>
  <si>
    <t xml:space="preserve">(расшифровка подписи)</t>
  </si>
  <si>
    <t xml:space="preserve">(подпись)</t>
  </si>
  <si>
    <t xml:space="preserve">Главный бухгалтер ____________________ </t>
  </si>
  <si>
    <t xml:space="preserve">"________"    ________________________  20  ___  г.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</si>
</sst>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#,##0.00"/>
  </numFmts>
  <fonts count="7">
    <font>
      <sz val="10"/>
      <name val="Arial Cyr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family val="0"/>
      <charset val="204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C0"/>
      </patternFill>
    </fill>
    <fill>
      <patternFill patternType="solid">
        <fgColor rgb="FF69FFFF"/>
        <bgColor rgb="FF33CCCC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BF99"/>
        <bgColor rgb="FFBFBFC0"/>
      </patternFill>
    </fill>
    <fill>
      <patternFill patternType="solid">
        <fgColor rgb="FFBFBFC0"/>
        <bgColor rgb="FFC0C0C0"/>
      </patternFill>
    </fill>
    <fill>
      <patternFill patternType="solid">
        <fgColor rgb="FFFFFF00"/>
        <bgColor rgb="FFFFFF00"/>
      </patternFill>
    </fill>
  </fills>
  <borders count="47">
    <border diagonalUp="false" diagonalDown="false">
      <left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dotted"/>
      <right style="thin"/>
      <top style="thin"/>
      <bottom style="thin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/>
      <right style="medium"/>
      <top/>
      <bottom style="hair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/>
      <right style="medium"/>
      <top style="hair"/>
      <bottom style="thin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/>
      <bottom style="hair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2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2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3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3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2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2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2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4" borderId="1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4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4" borderId="2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4" borderId="2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4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9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6" fillId="0" borderId="2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0" borderId="2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0" borderId="2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5" fillId="0" borderId="13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5" fillId="0" borderId="17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5" fillId="4" borderId="1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5" fillId="4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2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2" borderId="2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4" borderId="3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4" borderId="2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3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6" fillId="0" borderId="3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2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3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3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4" borderId="3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3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2" borderId="3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5" borderId="3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4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4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5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5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4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2" borderId="4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2" borderId="4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4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2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1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6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6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6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6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6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6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6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7" borderId="4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5" fontId="6" fillId="7" borderId="20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7" borderId="23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5" fillId="7" borderId="29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5" fillId="7" borderId="13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5" fillId="7" borderId="17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7" fontId="5" fillId="6" borderId="18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6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0" fillId="7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4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1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3" borderId="3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4" borderId="4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4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4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2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5" fillId="0" borderId="2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5" fillId="0" borderId="2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5" fillId="2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C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9FF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9BF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2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3" min="2" style="0" width="5.7"/>
    <col collapsed="false" customWidth="true" hidden="false" outlineLevel="0" max="4" min="4" style="0" width="7.71"/>
    <col collapsed="false" customWidth="true" hidden="false" outlineLevel="0" max="5" min="5" style="0" width="10.71"/>
    <col collapsed="false" customWidth="true" hidden="false" outlineLevel="0" max="7" min="6" style="0" width="5.7"/>
    <col collapsed="false" customWidth="true" hidden="false" outlineLevel="0" max="10" min="8" style="0" width="19.71"/>
    <col collapsed="false" customWidth="true" hidden="true" outlineLevel="0" max="11" min="11" style="0" width="24.29"/>
    <col collapsed="false" customWidth="true" hidden="true" outlineLevel="0" max="12" min="12" style="0" width="34.71"/>
    <col collapsed="false" customWidth="true" hidden="false" outlineLevel="0" max="1025" min="13" style="0" width="8.67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/>
      <c r="L1" s="4"/>
    </row>
    <row r="2" customFormat="false" ht="12.75" hidden="false" customHeight="false" outlineLevel="0" collapsed="false">
      <c r="A2" s="5"/>
      <c r="B2" s="6"/>
      <c r="C2" s="7"/>
      <c r="D2" s="7"/>
      <c r="E2" s="7"/>
      <c r="F2" s="7"/>
      <c r="G2" s="7"/>
      <c r="H2" s="4"/>
      <c r="I2" s="4"/>
      <c r="J2" s="8" t="s">
        <v>2</v>
      </c>
      <c r="K2" s="3" t="s">
        <v>3</v>
      </c>
      <c r="L2" s="4"/>
    </row>
    <row r="3" customFormat="false" ht="12.75" hidden="false" customHeight="false" outlineLevel="0" collapsed="false">
      <c r="A3" s="9" t="s">
        <v>4</v>
      </c>
      <c r="B3" s="10" t="s">
        <v>5</v>
      </c>
      <c r="C3" s="10"/>
      <c r="D3" s="10"/>
      <c r="E3" s="3"/>
      <c r="F3" s="3"/>
      <c r="G3" s="11"/>
      <c r="H3" s="11"/>
      <c r="I3" s="9" t="s">
        <v>6</v>
      </c>
      <c r="J3" s="12" t="n">
        <v>44256</v>
      </c>
      <c r="K3" s="3" t="s">
        <v>7</v>
      </c>
      <c r="L3" s="4"/>
    </row>
    <row r="4" customFormat="false" ht="12.75" hidden="false" customHeight="false" outlineLevel="0" collapsed="false">
      <c r="A4" s="6"/>
      <c r="B4" s="6"/>
      <c r="C4" s="6"/>
      <c r="D4" s="6"/>
      <c r="E4" s="6"/>
      <c r="F4" s="6"/>
      <c r="G4" s="6"/>
      <c r="H4" s="13"/>
      <c r="I4" s="14" t="s">
        <v>8</v>
      </c>
      <c r="J4" s="15"/>
      <c r="K4" s="3" t="s">
        <v>9</v>
      </c>
      <c r="L4" s="4"/>
    </row>
    <row r="5" customFormat="false" ht="12.75" hidden="false" customHeight="false" outlineLevel="0" collapsed="false">
      <c r="A5" s="6" t="s">
        <v>10</v>
      </c>
      <c r="B5" s="16" t="s">
        <v>11</v>
      </c>
      <c r="C5" s="16"/>
      <c r="D5" s="16"/>
      <c r="E5" s="16"/>
      <c r="F5" s="16"/>
      <c r="G5" s="16"/>
      <c r="H5" s="16"/>
      <c r="I5" s="14" t="s">
        <v>12</v>
      </c>
      <c r="J5" s="17" t="s">
        <v>13</v>
      </c>
      <c r="K5" s="3"/>
      <c r="L5" s="4"/>
    </row>
    <row r="6" customFormat="false" ht="12.75" hidden="false" customHeight="false" outlineLevel="0" collapsed="false">
      <c r="A6" s="6" t="s">
        <v>14</v>
      </c>
      <c r="B6" s="18"/>
      <c r="C6" s="18"/>
      <c r="D6" s="18"/>
      <c r="E6" s="18"/>
      <c r="F6" s="18"/>
      <c r="G6" s="18"/>
      <c r="H6" s="18"/>
      <c r="I6" s="14" t="s">
        <v>15</v>
      </c>
      <c r="J6" s="17" t="s">
        <v>16</v>
      </c>
      <c r="K6" s="3" t="s">
        <v>3</v>
      </c>
      <c r="L6" s="4"/>
    </row>
    <row r="7" customFormat="false" ht="12.75" hidden="false" customHeight="false" outlineLevel="0" collapsed="false">
      <c r="A7" s="19" t="s">
        <v>17</v>
      </c>
      <c r="B7" s="6"/>
      <c r="C7" s="6"/>
      <c r="D7" s="6"/>
      <c r="E7" s="6"/>
      <c r="F7" s="6"/>
      <c r="G7" s="6"/>
      <c r="H7" s="13"/>
      <c r="I7" s="14"/>
      <c r="J7" s="17"/>
      <c r="K7" s="3"/>
    </row>
    <row r="8" customFormat="false" ht="13.5" hidden="false" customHeight="false" outlineLevel="0" collapsed="false">
      <c r="A8" s="6" t="s">
        <v>18</v>
      </c>
      <c r="B8" s="6"/>
      <c r="C8" s="6"/>
      <c r="D8" s="6"/>
      <c r="E8" s="6"/>
      <c r="F8" s="6"/>
      <c r="G8" s="6"/>
      <c r="H8" s="13"/>
      <c r="I8" s="13"/>
      <c r="J8" s="20" t="s">
        <v>19</v>
      </c>
      <c r="K8" s="3"/>
    </row>
    <row r="9" customFormat="false" ht="15" hidden="false" customHeight="false" outlineLevel="0" collapsed="false">
      <c r="A9" s="21" t="s">
        <v>20</v>
      </c>
      <c r="B9" s="21"/>
      <c r="C9" s="21"/>
      <c r="D9" s="21"/>
      <c r="E9" s="21"/>
      <c r="F9" s="21"/>
      <c r="G9" s="21"/>
      <c r="H9" s="21"/>
      <c r="I9" s="21"/>
      <c r="J9" s="21"/>
      <c r="K9" s="22" t="s">
        <v>21</v>
      </c>
    </row>
    <row r="10" customFormat="false" ht="12.75" hidden="false" customHeight="false" outlineLevel="0" collapsed="false">
      <c r="A10" s="23"/>
      <c r="B10" s="23"/>
      <c r="C10" s="24"/>
      <c r="D10" s="24"/>
      <c r="E10" s="24"/>
      <c r="F10" s="24"/>
      <c r="G10" s="24"/>
      <c r="H10" s="25"/>
      <c r="I10" s="25"/>
      <c r="J10" s="26"/>
      <c r="K10" s="27"/>
    </row>
    <row r="11" customFormat="false" ht="12.75" hidden="false" customHeight="true" outlineLevel="0" collapsed="false">
      <c r="A11" s="28" t="s">
        <v>22</v>
      </c>
      <c r="B11" s="28" t="s">
        <v>23</v>
      </c>
      <c r="C11" s="28" t="s">
        <v>24</v>
      </c>
      <c r="D11" s="28"/>
      <c r="E11" s="28"/>
      <c r="F11" s="28"/>
      <c r="G11" s="28"/>
      <c r="H11" s="28" t="s">
        <v>25</v>
      </c>
      <c r="I11" s="28" t="s">
        <v>26</v>
      </c>
      <c r="J11" s="28" t="s">
        <v>27</v>
      </c>
      <c r="K11" s="29"/>
    </row>
    <row r="12" customFormat="false" ht="12.75" hidden="false" customHeight="false" outlineLevel="0" collapsed="false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9"/>
    </row>
    <row r="13" customFormat="false" ht="12.75" hidden="false" customHeight="false" outlineLevel="0" collapsed="false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9"/>
    </row>
    <row r="14" customFormat="false" ht="13.5" hidden="false" customHeight="false" outlineLevel="0" collapsed="false">
      <c r="A14" s="30" t="n">
        <v>1</v>
      </c>
      <c r="B14" s="31" t="n">
        <v>2</v>
      </c>
      <c r="C14" s="31" t="n">
        <v>3</v>
      </c>
      <c r="D14" s="31"/>
      <c r="E14" s="31"/>
      <c r="F14" s="31"/>
      <c r="G14" s="31"/>
      <c r="H14" s="32" t="s">
        <v>28</v>
      </c>
      <c r="I14" s="32" t="s">
        <v>29</v>
      </c>
      <c r="J14" s="32" t="s">
        <v>30</v>
      </c>
      <c r="K14" s="33"/>
    </row>
    <row r="15" customFormat="false" ht="12.75" hidden="false" customHeight="true" outlineLevel="0" collapsed="false">
      <c r="A15" s="34" t="s">
        <v>31</v>
      </c>
      <c r="B15" s="35" t="s">
        <v>32</v>
      </c>
      <c r="C15" s="36" t="s">
        <v>33</v>
      </c>
      <c r="D15" s="36"/>
      <c r="E15" s="36"/>
      <c r="F15" s="36"/>
      <c r="G15" s="36"/>
      <c r="H15" s="37" t="n">
        <v>6732000</v>
      </c>
      <c r="I15" s="37" t="n">
        <v>976889.21</v>
      </c>
      <c r="J15" s="38" t="n">
        <v>5759718.59</v>
      </c>
    </row>
    <row r="16" customFormat="false" ht="12.75" hidden="false" customHeight="false" outlineLevel="0" collapsed="false">
      <c r="A16" s="39" t="s">
        <v>34</v>
      </c>
      <c r="B16" s="40"/>
      <c r="C16" s="41"/>
      <c r="D16" s="41"/>
      <c r="E16" s="41"/>
      <c r="F16" s="41"/>
      <c r="G16" s="41"/>
      <c r="H16" s="42"/>
      <c r="I16" s="43"/>
      <c r="J16" s="44"/>
    </row>
    <row r="17" s="54" customFormat="true" ht="12.75" hidden="false" customHeight="true" outlineLevel="0" collapsed="false">
      <c r="A17" s="45"/>
      <c r="B17" s="46" t="s">
        <v>32</v>
      </c>
      <c r="C17" s="47" t="s">
        <v>35</v>
      </c>
      <c r="D17" s="48" t="s">
        <v>36</v>
      </c>
      <c r="E17" s="48"/>
      <c r="F17" s="48"/>
      <c r="G17" s="48"/>
      <c r="H17" s="49" t="n">
        <v>1365000</v>
      </c>
      <c r="I17" s="50" t="n">
        <v>145281.41</v>
      </c>
      <c r="J17" s="51" t="n">
        <v>1219718.59</v>
      </c>
      <c r="K17" s="52" t="str">
        <f aca="false">C17 &amp; D17 &amp; G17</f>
        <v>18200000000000000000</v>
      </c>
      <c r="L17" s="53" t="s">
        <v>37</v>
      </c>
    </row>
    <row r="18" s="54" customFormat="true" ht="12.75" hidden="false" customHeight="true" outlineLevel="0" collapsed="false">
      <c r="A18" s="45" t="s">
        <v>38</v>
      </c>
      <c r="B18" s="46" t="s">
        <v>32</v>
      </c>
      <c r="C18" s="47" t="s">
        <v>35</v>
      </c>
      <c r="D18" s="48" t="s">
        <v>39</v>
      </c>
      <c r="E18" s="48"/>
      <c r="F18" s="48"/>
      <c r="G18" s="48"/>
      <c r="H18" s="49" t="n">
        <v>1365000</v>
      </c>
      <c r="I18" s="50" t="n">
        <v>145281.41</v>
      </c>
      <c r="J18" s="51" t="n">
        <v>1219718.59</v>
      </c>
      <c r="K18" s="52" t="str">
        <f aca="false">C18 &amp; D18 &amp; G18</f>
        <v>18210000000000000000</v>
      </c>
      <c r="L18" s="53" t="s">
        <v>40</v>
      </c>
    </row>
    <row r="19" s="54" customFormat="true" ht="12.75" hidden="false" customHeight="true" outlineLevel="0" collapsed="false">
      <c r="A19" s="45" t="s">
        <v>41</v>
      </c>
      <c r="B19" s="46" t="s">
        <v>32</v>
      </c>
      <c r="C19" s="47" t="s">
        <v>35</v>
      </c>
      <c r="D19" s="48" t="s">
        <v>42</v>
      </c>
      <c r="E19" s="48"/>
      <c r="F19" s="48"/>
      <c r="G19" s="48"/>
      <c r="H19" s="49" t="n">
        <v>95000</v>
      </c>
      <c r="I19" s="50" t="n">
        <v>10833.72</v>
      </c>
      <c r="J19" s="51" t="n">
        <v>84166.28</v>
      </c>
      <c r="K19" s="52" t="str">
        <f aca="false">C19 &amp; D19 &amp; G19</f>
        <v>18210100000000000000</v>
      </c>
      <c r="L19" s="53" t="s">
        <v>43</v>
      </c>
    </row>
    <row r="20" s="54" customFormat="true" ht="12.75" hidden="false" customHeight="true" outlineLevel="0" collapsed="false">
      <c r="A20" s="45" t="s">
        <v>44</v>
      </c>
      <c r="B20" s="46" t="s">
        <v>32</v>
      </c>
      <c r="C20" s="47" t="s">
        <v>35</v>
      </c>
      <c r="D20" s="48" t="s">
        <v>45</v>
      </c>
      <c r="E20" s="48"/>
      <c r="F20" s="48"/>
      <c r="G20" s="48"/>
      <c r="H20" s="49" t="n">
        <v>95000</v>
      </c>
      <c r="I20" s="50" t="n">
        <v>10833.72</v>
      </c>
      <c r="J20" s="51" t="n">
        <v>84166.28</v>
      </c>
      <c r="K20" s="52" t="str">
        <f aca="false">C20 &amp; D20 &amp; G20</f>
        <v>18210102000010000110</v>
      </c>
      <c r="L20" s="53" t="s">
        <v>46</v>
      </c>
    </row>
    <row r="21" s="54" customFormat="true" ht="56.25" hidden="false" customHeight="true" outlineLevel="0" collapsed="false">
      <c r="A21" s="55" t="s">
        <v>47</v>
      </c>
      <c r="B21" s="56" t="s">
        <v>32</v>
      </c>
      <c r="C21" s="57" t="s">
        <v>35</v>
      </c>
      <c r="D21" s="58" t="s">
        <v>48</v>
      </c>
      <c r="E21" s="58"/>
      <c r="F21" s="58"/>
      <c r="G21" s="58"/>
      <c r="H21" s="59" t="n">
        <v>95000</v>
      </c>
      <c r="I21" s="60" t="n">
        <v>10833.72</v>
      </c>
      <c r="J21" s="61" t="n">
        <f aca="false">IF(IF(H21="",0,H21)=0,0,(IF(H21&gt;0,IF(I21&gt;H21,0,H21-I21),IF(I21&gt;H21,H21-I21,0))))</f>
        <v>84166.28</v>
      </c>
      <c r="K21" s="62" t="str">
        <f aca="false">C21 &amp; D21 &amp; G21</f>
        <v>18210102010010000110</v>
      </c>
      <c r="L21" s="63" t="str">
        <f aca="false">C21 &amp; D21 &amp; G21</f>
        <v>18210102010010000110</v>
      </c>
    </row>
    <row r="22" s="54" customFormat="true" ht="12.75" hidden="false" customHeight="true" outlineLevel="0" collapsed="false">
      <c r="A22" s="45" t="s">
        <v>49</v>
      </c>
      <c r="B22" s="46" t="s">
        <v>32</v>
      </c>
      <c r="C22" s="47" t="s">
        <v>35</v>
      </c>
      <c r="D22" s="48" t="s">
        <v>50</v>
      </c>
      <c r="E22" s="48"/>
      <c r="F22" s="48"/>
      <c r="G22" s="48"/>
      <c r="H22" s="49" t="n">
        <v>90000</v>
      </c>
      <c r="I22" s="50" t="n">
        <v>76899.6</v>
      </c>
      <c r="J22" s="51" t="n">
        <v>13100.4</v>
      </c>
      <c r="K22" s="52" t="str">
        <f aca="false">C22 &amp; D22 &amp; G22</f>
        <v>18210500000000000000</v>
      </c>
      <c r="L22" s="53" t="s">
        <v>51</v>
      </c>
    </row>
    <row r="23" s="54" customFormat="true" ht="12.75" hidden="false" customHeight="true" outlineLevel="0" collapsed="false">
      <c r="A23" s="45" t="s">
        <v>52</v>
      </c>
      <c r="B23" s="46" t="s">
        <v>32</v>
      </c>
      <c r="C23" s="47" t="s">
        <v>35</v>
      </c>
      <c r="D23" s="48" t="s">
        <v>53</v>
      </c>
      <c r="E23" s="48"/>
      <c r="F23" s="48"/>
      <c r="G23" s="48"/>
      <c r="H23" s="49" t="n">
        <v>90000</v>
      </c>
      <c r="I23" s="50" t="n">
        <v>76899.6</v>
      </c>
      <c r="J23" s="51" t="n">
        <v>13100.4</v>
      </c>
      <c r="K23" s="52" t="str">
        <f aca="false">C23 &amp; D23 &amp; G23</f>
        <v>18210503000010000110</v>
      </c>
      <c r="L23" s="53" t="s">
        <v>54</v>
      </c>
    </row>
    <row r="24" s="54" customFormat="true" ht="12.75" hidden="false" customHeight="true" outlineLevel="0" collapsed="false">
      <c r="A24" s="55" t="s">
        <v>52</v>
      </c>
      <c r="B24" s="56" t="s">
        <v>32</v>
      </c>
      <c r="C24" s="57" t="s">
        <v>35</v>
      </c>
      <c r="D24" s="58" t="s">
        <v>55</v>
      </c>
      <c r="E24" s="58"/>
      <c r="F24" s="58"/>
      <c r="G24" s="58"/>
      <c r="H24" s="59" t="n">
        <v>90000</v>
      </c>
      <c r="I24" s="60" t="n">
        <v>76899.6</v>
      </c>
      <c r="J24" s="61" t="n">
        <f aca="false">IF(IF(H24="",0,H24)=0,0,(IF(H24&gt;0,IF(I24&gt;H24,0,H24-I24),IF(I24&gt;H24,H24-I24,0))))</f>
        <v>13100.4</v>
      </c>
      <c r="K24" s="62" t="str">
        <f aca="false">C24 &amp; D24 &amp; G24</f>
        <v>18210503010010000110</v>
      </c>
      <c r="L24" s="63" t="str">
        <f aca="false">C24 &amp; D24 &amp; G24</f>
        <v>18210503010010000110</v>
      </c>
    </row>
    <row r="25" s="54" customFormat="true" ht="12.75" hidden="false" customHeight="true" outlineLevel="0" collapsed="false">
      <c r="A25" s="45" t="s">
        <v>56</v>
      </c>
      <c r="B25" s="46" t="s">
        <v>32</v>
      </c>
      <c r="C25" s="47" t="s">
        <v>35</v>
      </c>
      <c r="D25" s="48" t="s">
        <v>57</v>
      </c>
      <c r="E25" s="48"/>
      <c r="F25" s="48"/>
      <c r="G25" s="48"/>
      <c r="H25" s="49" t="n">
        <v>1180000</v>
      </c>
      <c r="I25" s="50" t="n">
        <v>57548.09</v>
      </c>
      <c r="J25" s="51" t="n">
        <v>1122451.91</v>
      </c>
      <c r="K25" s="52" t="str">
        <f aca="false">C25 &amp; D25 &amp; G25</f>
        <v>18210600000000000000</v>
      </c>
      <c r="L25" s="53" t="s">
        <v>58</v>
      </c>
    </row>
    <row r="26" s="54" customFormat="true" ht="12.75" hidden="false" customHeight="true" outlineLevel="0" collapsed="false">
      <c r="A26" s="45" t="s">
        <v>59</v>
      </c>
      <c r="B26" s="46" t="s">
        <v>32</v>
      </c>
      <c r="C26" s="47" t="s">
        <v>35</v>
      </c>
      <c r="D26" s="48" t="s">
        <v>60</v>
      </c>
      <c r="E26" s="48"/>
      <c r="F26" s="48"/>
      <c r="G26" s="48"/>
      <c r="H26" s="49" t="n">
        <v>191000</v>
      </c>
      <c r="I26" s="50" t="n">
        <v>17928.48</v>
      </c>
      <c r="J26" s="51" t="n">
        <v>173071.52</v>
      </c>
      <c r="K26" s="52" t="str">
        <f aca="false">C26 &amp; D26 &amp; G26</f>
        <v>18210601000000000110</v>
      </c>
      <c r="L26" s="53" t="s">
        <v>61</v>
      </c>
    </row>
    <row r="27" s="54" customFormat="true" ht="33.75" hidden="false" customHeight="true" outlineLevel="0" collapsed="false">
      <c r="A27" s="55" t="s">
        <v>62</v>
      </c>
      <c r="B27" s="56" t="s">
        <v>32</v>
      </c>
      <c r="C27" s="57" t="s">
        <v>35</v>
      </c>
      <c r="D27" s="58" t="s">
        <v>63</v>
      </c>
      <c r="E27" s="58"/>
      <c r="F27" s="58"/>
      <c r="G27" s="58"/>
      <c r="H27" s="59" t="n">
        <v>191000</v>
      </c>
      <c r="I27" s="60" t="n">
        <v>17928.48</v>
      </c>
      <c r="J27" s="61" t="n">
        <f aca="false">IF(IF(H27="",0,H27)=0,0,(IF(H27&gt;0,IF(I27&gt;H27,0,H27-I27),IF(I27&gt;H27,H27-I27,0))))</f>
        <v>173071.52</v>
      </c>
      <c r="K27" s="62" t="str">
        <f aca="false">C27 &amp; D27 &amp; G27</f>
        <v>18210601030100000110</v>
      </c>
      <c r="L27" s="63" t="str">
        <f aca="false">C27 &amp; D27 &amp; G27</f>
        <v>18210601030100000110</v>
      </c>
    </row>
    <row r="28" s="54" customFormat="true" ht="12.75" hidden="false" customHeight="true" outlineLevel="0" collapsed="false">
      <c r="A28" s="45" t="s">
        <v>64</v>
      </c>
      <c r="B28" s="46" t="s">
        <v>32</v>
      </c>
      <c r="C28" s="47" t="s">
        <v>35</v>
      </c>
      <c r="D28" s="48" t="s">
        <v>65</v>
      </c>
      <c r="E28" s="48"/>
      <c r="F28" s="48"/>
      <c r="G28" s="48"/>
      <c r="H28" s="49" t="n">
        <v>989000</v>
      </c>
      <c r="I28" s="50" t="n">
        <v>39619.61</v>
      </c>
      <c r="J28" s="51" t="n">
        <v>949380.39</v>
      </c>
      <c r="K28" s="52" t="str">
        <f aca="false">C28 &amp; D28 &amp; G28</f>
        <v>18210606000000000110</v>
      </c>
      <c r="L28" s="53" t="s">
        <v>66</v>
      </c>
    </row>
    <row r="29" s="54" customFormat="true" ht="12.75" hidden="false" customHeight="true" outlineLevel="0" collapsed="false">
      <c r="A29" s="45" t="s">
        <v>67</v>
      </c>
      <c r="B29" s="46" t="s">
        <v>32</v>
      </c>
      <c r="C29" s="47" t="s">
        <v>35</v>
      </c>
      <c r="D29" s="48" t="s">
        <v>68</v>
      </c>
      <c r="E29" s="48"/>
      <c r="F29" s="48"/>
      <c r="G29" s="48"/>
      <c r="H29" s="49" t="n">
        <v>138000</v>
      </c>
      <c r="I29" s="50" t="n">
        <v>27425</v>
      </c>
      <c r="J29" s="51" t="n">
        <v>110575</v>
      </c>
      <c r="K29" s="52" t="str">
        <f aca="false">C29 &amp; D29 &amp; G29</f>
        <v>18210606030000000110</v>
      </c>
      <c r="L29" s="53" t="s">
        <v>69</v>
      </c>
    </row>
    <row r="30" s="54" customFormat="true" ht="22.5" hidden="false" customHeight="true" outlineLevel="0" collapsed="false">
      <c r="A30" s="55" t="s">
        <v>70</v>
      </c>
      <c r="B30" s="56" t="s">
        <v>32</v>
      </c>
      <c r="C30" s="57" t="s">
        <v>35</v>
      </c>
      <c r="D30" s="58" t="s">
        <v>71</v>
      </c>
      <c r="E30" s="58"/>
      <c r="F30" s="58"/>
      <c r="G30" s="58"/>
      <c r="H30" s="59" t="n">
        <v>138000</v>
      </c>
      <c r="I30" s="60" t="n">
        <v>27425</v>
      </c>
      <c r="J30" s="61" t="n">
        <f aca="false">IF(IF(H30="",0,H30)=0,0,(IF(H30&gt;0,IF(I30&gt;H30,0,H30-I30),IF(I30&gt;H30,H30-I30,0))))</f>
        <v>110575</v>
      </c>
      <c r="K30" s="62" t="str">
        <f aca="false">C30 &amp; D30 &amp; G30</f>
        <v>18210606033100000110</v>
      </c>
      <c r="L30" s="63" t="str">
        <f aca="false">C30 &amp; D30 &amp; G30</f>
        <v>18210606033100000110</v>
      </c>
    </row>
    <row r="31" s="54" customFormat="true" ht="12.75" hidden="false" customHeight="true" outlineLevel="0" collapsed="false">
      <c r="A31" s="45" t="s">
        <v>72</v>
      </c>
      <c r="B31" s="46" t="s">
        <v>32</v>
      </c>
      <c r="C31" s="47" t="s">
        <v>35</v>
      </c>
      <c r="D31" s="48" t="s">
        <v>73</v>
      </c>
      <c r="E31" s="48"/>
      <c r="F31" s="48"/>
      <c r="G31" s="48"/>
      <c r="H31" s="49" t="n">
        <v>851000</v>
      </c>
      <c r="I31" s="50" t="n">
        <v>12194.61</v>
      </c>
      <c r="J31" s="51" t="n">
        <v>838805.39</v>
      </c>
      <c r="K31" s="52" t="str">
        <f aca="false">C31 &amp; D31 &amp; G31</f>
        <v>18210606040000000110</v>
      </c>
      <c r="L31" s="53" t="s">
        <v>74</v>
      </c>
    </row>
    <row r="32" s="54" customFormat="true" ht="33.75" hidden="false" customHeight="true" outlineLevel="0" collapsed="false">
      <c r="A32" s="55" t="s">
        <v>75</v>
      </c>
      <c r="B32" s="56" t="s">
        <v>32</v>
      </c>
      <c r="C32" s="57" t="s">
        <v>35</v>
      </c>
      <c r="D32" s="58" t="s">
        <v>76</v>
      </c>
      <c r="E32" s="58"/>
      <c r="F32" s="58"/>
      <c r="G32" s="58"/>
      <c r="H32" s="59" t="n">
        <v>851000</v>
      </c>
      <c r="I32" s="60" t="n">
        <v>12194.61</v>
      </c>
      <c r="J32" s="61" t="n">
        <f aca="false">IF(IF(H32="",0,H32)=0,0,(IF(H32&gt;0,IF(I32&gt;H32,0,H32-I32),IF(I32&gt;H32,H32-I32,0))))</f>
        <v>838805.39</v>
      </c>
      <c r="K32" s="62" t="str">
        <f aca="false">C32 &amp; D32 &amp; G32</f>
        <v>18210606043100000110</v>
      </c>
      <c r="L32" s="63" t="str">
        <f aca="false">C32 &amp; D32 &amp; G32</f>
        <v>18210606043100000110</v>
      </c>
    </row>
    <row r="33" s="54" customFormat="true" ht="12.75" hidden="false" customHeight="true" outlineLevel="0" collapsed="false">
      <c r="A33" s="45"/>
      <c r="B33" s="46" t="s">
        <v>32</v>
      </c>
      <c r="C33" s="47" t="s">
        <v>13</v>
      </c>
      <c r="D33" s="48" t="s">
        <v>36</v>
      </c>
      <c r="E33" s="48"/>
      <c r="F33" s="48"/>
      <c r="G33" s="48"/>
      <c r="H33" s="49" t="n">
        <v>5367000</v>
      </c>
      <c r="I33" s="50" t="n">
        <v>831607.8</v>
      </c>
      <c r="J33" s="51" t="n">
        <v>4540000</v>
      </c>
      <c r="K33" s="52" t="str">
        <f aca="false">C33 &amp; D33 &amp; G33</f>
        <v>90200000000000000000</v>
      </c>
      <c r="L33" s="53" t="s">
        <v>77</v>
      </c>
    </row>
    <row r="34" s="54" customFormat="true" ht="12.75" hidden="false" customHeight="true" outlineLevel="0" collapsed="false">
      <c r="A34" s="45" t="s">
        <v>38</v>
      </c>
      <c r="B34" s="46" t="s">
        <v>32</v>
      </c>
      <c r="C34" s="47" t="s">
        <v>13</v>
      </c>
      <c r="D34" s="48" t="s">
        <v>39</v>
      </c>
      <c r="E34" s="48"/>
      <c r="F34" s="48"/>
      <c r="G34" s="48"/>
      <c r="H34" s="49" t="n">
        <v>672000</v>
      </c>
      <c r="I34" s="50" t="n">
        <v>4607.8</v>
      </c>
      <c r="J34" s="51" t="n">
        <v>672000</v>
      </c>
      <c r="K34" s="52" t="str">
        <f aca="false">C34 &amp; D34 &amp; G34</f>
        <v>90210000000000000000</v>
      </c>
      <c r="L34" s="53" t="s">
        <v>78</v>
      </c>
    </row>
    <row r="35" s="54" customFormat="true" ht="12.75" hidden="false" customHeight="true" outlineLevel="0" collapsed="false">
      <c r="A35" s="45" t="s">
        <v>79</v>
      </c>
      <c r="B35" s="46" t="s">
        <v>32</v>
      </c>
      <c r="C35" s="47" t="s">
        <v>13</v>
      </c>
      <c r="D35" s="48" t="s">
        <v>80</v>
      </c>
      <c r="E35" s="48"/>
      <c r="F35" s="48"/>
      <c r="G35" s="48"/>
      <c r="H35" s="49" t="n">
        <v>0</v>
      </c>
      <c r="I35" s="50" t="n">
        <v>750</v>
      </c>
      <c r="J35" s="51" t="n">
        <v>0</v>
      </c>
      <c r="K35" s="52" t="str">
        <f aca="false">C35 &amp; D35 &amp; G35</f>
        <v>90210800000000000000</v>
      </c>
      <c r="L35" s="53" t="s">
        <v>81</v>
      </c>
    </row>
    <row r="36" s="54" customFormat="true" ht="33.75" hidden="false" customHeight="true" outlineLevel="0" collapsed="false">
      <c r="A36" s="45" t="s">
        <v>82</v>
      </c>
      <c r="B36" s="46" t="s">
        <v>32</v>
      </c>
      <c r="C36" s="47" t="s">
        <v>13</v>
      </c>
      <c r="D36" s="48" t="s">
        <v>83</v>
      </c>
      <c r="E36" s="48"/>
      <c r="F36" s="48"/>
      <c r="G36" s="48"/>
      <c r="H36" s="49" t="n">
        <v>0</v>
      </c>
      <c r="I36" s="50" t="n">
        <v>750</v>
      </c>
      <c r="J36" s="51" t="n">
        <v>0</v>
      </c>
      <c r="K36" s="52" t="str">
        <f aca="false">C36 &amp; D36 &amp; G36</f>
        <v>90210804000010000110</v>
      </c>
      <c r="L36" s="53" t="s">
        <v>84</v>
      </c>
    </row>
    <row r="37" s="54" customFormat="true" ht="56.25" hidden="false" customHeight="true" outlineLevel="0" collapsed="false">
      <c r="A37" s="55" t="s">
        <v>85</v>
      </c>
      <c r="B37" s="56" t="s">
        <v>32</v>
      </c>
      <c r="C37" s="57" t="s">
        <v>13</v>
      </c>
      <c r="D37" s="58" t="s">
        <v>86</v>
      </c>
      <c r="E37" s="58"/>
      <c r="F37" s="58"/>
      <c r="G37" s="58"/>
      <c r="H37" s="59" t="n">
        <v>0</v>
      </c>
      <c r="I37" s="60" t="n">
        <v>750</v>
      </c>
      <c r="J37" s="61" t="n">
        <f aca="false">IF(IF(H37="",0,H37)=0,0,(IF(H37&gt;0,IF(I37&gt;H37,0,H37-I37),IF(I37&gt;H37,H37-I37,0))))</f>
        <v>0</v>
      </c>
      <c r="K37" s="62" t="str">
        <f aca="false">C37 &amp; D37 &amp; G37</f>
        <v>90210804020010000110</v>
      </c>
      <c r="L37" s="63" t="str">
        <f aca="false">C37 &amp; D37 &amp; G37</f>
        <v>90210804020010000110</v>
      </c>
    </row>
    <row r="38" s="54" customFormat="true" ht="33.75" hidden="false" customHeight="true" outlineLevel="0" collapsed="false">
      <c r="A38" s="45" t="s">
        <v>87</v>
      </c>
      <c r="B38" s="46" t="s">
        <v>32</v>
      </c>
      <c r="C38" s="47" t="s">
        <v>13</v>
      </c>
      <c r="D38" s="48" t="s">
        <v>88</v>
      </c>
      <c r="E38" s="48"/>
      <c r="F38" s="48"/>
      <c r="G38" s="48"/>
      <c r="H38" s="49" t="n">
        <v>672000</v>
      </c>
      <c r="I38" s="50" t="n">
        <v>3857.8</v>
      </c>
      <c r="J38" s="51" t="n">
        <v>672000</v>
      </c>
      <c r="K38" s="52" t="str">
        <f aca="false">C38 &amp; D38 &amp; G38</f>
        <v>90211100000000000000</v>
      </c>
      <c r="L38" s="53" t="s">
        <v>89</v>
      </c>
    </row>
    <row r="39" s="54" customFormat="true" ht="67.5" hidden="false" customHeight="true" outlineLevel="0" collapsed="false">
      <c r="A39" s="45" t="s">
        <v>90</v>
      </c>
      <c r="B39" s="46" t="s">
        <v>32</v>
      </c>
      <c r="C39" s="47" t="s">
        <v>13</v>
      </c>
      <c r="D39" s="48" t="s">
        <v>91</v>
      </c>
      <c r="E39" s="48"/>
      <c r="F39" s="48"/>
      <c r="G39" s="48"/>
      <c r="H39" s="49" t="n">
        <v>672000</v>
      </c>
      <c r="I39" s="50" t="n">
        <v>3857.8</v>
      </c>
      <c r="J39" s="51" t="n">
        <v>672000</v>
      </c>
      <c r="K39" s="52" t="str">
        <f aca="false">C39 &amp; D39 &amp; G39</f>
        <v>90211105000000000120</v>
      </c>
      <c r="L39" s="53" t="s">
        <v>92</v>
      </c>
    </row>
    <row r="40" s="54" customFormat="true" ht="67.5" hidden="false" customHeight="true" outlineLevel="0" collapsed="false">
      <c r="A40" s="45" t="s">
        <v>93</v>
      </c>
      <c r="B40" s="46" t="s">
        <v>32</v>
      </c>
      <c r="C40" s="47" t="s">
        <v>13</v>
      </c>
      <c r="D40" s="48" t="s">
        <v>94</v>
      </c>
      <c r="E40" s="48"/>
      <c r="F40" s="48"/>
      <c r="G40" s="48"/>
      <c r="H40" s="49" t="n">
        <v>672000</v>
      </c>
      <c r="I40" s="50" t="n">
        <v>0</v>
      </c>
      <c r="J40" s="51" t="n">
        <v>672000</v>
      </c>
      <c r="K40" s="52" t="str">
        <f aca="false">C40 &amp; D40 &amp; G40</f>
        <v>90211105020000000120</v>
      </c>
      <c r="L40" s="53" t="s">
        <v>95</v>
      </c>
    </row>
    <row r="41" s="54" customFormat="true" ht="56.25" hidden="false" customHeight="true" outlineLevel="0" collapsed="false">
      <c r="A41" s="55" t="s">
        <v>96</v>
      </c>
      <c r="B41" s="56" t="s">
        <v>32</v>
      </c>
      <c r="C41" s="57" t="s">
        <v>13</v>
      </c>
      <c r="D41" s="58" t="s">
        <v>97</v>
      </c>
      <c r="E41" s="58"/>
      <c r="F41" s="58"/>
      <c r="G41" s="58"/>
      <c r="H41" s="59" t="n">
        <v>672000</v>
      </c>
      <c r="I41" s="60" t="n">
        <v>0</v>
      </c>
      <c r="J41" s="61" t="n">
        <f aca="false">IF(IF(H41="",0,H41)=0,0,(IF(H41&gt;0,IF(I41&gt;H41,0,H41-I41),IF(I41&gt;H41,H41-I41,0))))</f>
        <v>672000</v>
      </c>
      <c r="K41" s="62" t="str">
        <f aca="false">C41 &amp; D41 &amp; G41</f>
        <v>90211105025100000120</v>
      </c>
      <c r="L41" s="63" t="str">
        <f aca="false">C41 &amp; D41 &amp; G41</f>
        <v>90211105025100000120</v>
      </c>
    </row>
    <row r="42" s="54" customFormat="true" ht="33.75" hidden="false" customHeight="true" outlineLevel="0" collapsed="false">
      <c r="A42" s="45" t="s">
        <v>98</v>
      </c>
      <c r="B42" s="46" t="s">
        <v>32</v>
      </c>
      <c r="C42" s="47" t="s">
        <v>13</v>
      </c>
      <c r="D42" s="48" t="s">
        <v>99</v>
      </c>
      <c r="E42" s="48"/>
      <c r="F42" s="48"/>
      <c r="G42" s="48"/>
      <c r="H42" s="49" t="n">
        <v>0</v>
      </c>
      <c r="I42" s="50" t="n">
        <v>3857.8</v>
      </c>
      <c r="J42" s="51" t="n">
        <v>0</v>
      </c>
      <c r="K42" s="52" t="str">
        <f aca="false">C42 &amp; D42 &amp; G42</f>
        <v>90211105070000000120</v>
      </c>
      <c r="L42" s="53" t="s">
        <v>100</v>
      </c>
    </row>
    <row r="43" s="54" customFormat="true" ht="33.75" hidden="false" customHeight="true" outlineLevel="0" collapsed="false">
      <c r="A43" s="55" t="s">
        <v>101</v>
      </c>
      <c r="B43" s="56" t="s">
        <v>32</v>
      </c>
      <c r="C43" s="57" t="s">
        <v>13</v>
      </c>
      <c r="D43" s="58" t="s">
        <v>102</v>
      </c>
      <c r="E43" s="58"/>
      <c r="F43" s="58"/>
      <c r="G43" s="58"/>
      <c r="H43" s="59" t="n">
        <v>0</v>
      </c>
      <c r="I43" s="60" t="n">
        <v>3857.8</v>
      </c>
      <c r="J43" s="61" t="n">
        <f aca="false">IF(IF(H43="",0,H43)=0,0,(IF(H43&gt;0,IF(I43&gt;H43,0,H43-I43),IF(I43&gt;H43,H43-I43,0))))</f>
        <v>0</v>
      </c>
      <c r="K43" s="62" t="str">
        <f aca="false">C43 &amp; D43 &amp; G43</f>
        <v>90211105075100000120</v>
      </c>
      <c r="L43" s="63" t="str">
        <f aca="false">C43 &amp; D43 &amp; G43</f>
        <v>90211105075100000120</v>
      </c>
    </row>
    <row r="44" s="54" customFormat="true" ht="12.75" hidden="false" customHeight="true" outlineLevel="0" collapsed="false">
      <c r="A44" s="45" t="s">
        <v>103</v>
      </c>
      <c r="B44" s="46" t="s">
        <v>32</v>
      </c>
      <c r="C44" s="47" t="s">
        <v>13</v>
      </c>
      <c r="D44" s="48" t="s">
        <v>104</v>
      </c>
      <c r="E44" s="48"/>
      <c r="F44" s="48"/>
      <c r="G44" s="48"/>
      <c r="H44" s="49" t="n">
        <v>4695000</v>
      </c>
      <c r="I44" s="50" t="n">
        <v>827000</v>
      </c>
      <c r="J44" s="51" t="n">
        <v>3868000</v>
      </c>
      <c r="K44" s="52" t="str">
        <f aca="false">C44 &amp; D44 &amp; G44</f>
        <v>90220000000000000000</v>
      </c>
      <c r="L44" s="53" t="s">
        <v>105</v>
      </c>
    </row>
    <row r="45" s="54" customFormat="true" ht="33.75" hidden="false" customHeight="true" outlineLevel="0" collapsed="false">
      <c r="A45" s="45" t="s">
        <v>106</v>
      </c>
      <c r="B45" s="46" t="s">
        <v>32</v>
      </c>
      <c r="C45" s="47" t="s">
        <v>13</v>
      </c>
      <c r="D45" s="48" t="s">
        <v>107</v>
      </c>
      <c r="E45" s="48"/>
      <c r="F45" s="48"/>
      <c r="G45" s="48"/>
      <c r="H45" s="49" t="n">
        <v>4695000</v>
      </c>
      <c r="I45" s="50" t="n">
        <v>827000</v>
      </c>
      <c r="J45" s="51" t="n">
        <v>3868000</v>
      </c>
      <c r="K45" s="52" t="str">
        <f aca="false">C45 &amp; D45 &amp; G45</f>
        <v>90220200000000000000</v>
      </c>
      <c r="L45" s="53" t="s">
        <v>108</v>
      </c>
    </row>
    <row r="46" s="54" customFormat="true" ht="22.5" hidden="false" customHeight="true" outlineLevel="0" collapsed="false">
      <c r="A46" s="45" t="s">
        <v>109</v>
      </c>
      <c r="B46" s="46" t="s">
        <v>32</v>
      </c>
      <c r="C46" s="47" t="s">
        <v>13</v>
      </c>
      <c r="D46" s="48" t="s">
        <v>110</v>
      </c>
      <c r="E46" s="48"/>
      <c r="F46" s="48"/>
      <c r="G46" s="48"/>
      <c r="H46" s="49" t="n">
        <v>4376000</v>
      </c>
      <c r="I46" s="50" t="n">
        <v>702000</v>
      </c>
      <c r="J46" s="51" t="n">
        <v>3674000</v>
      </c>
      <c r="K46" s="52" t="str">
        <f aca="false">C46 &amp; D46 &amp; G46</f>
        <v>90220210000000000150</v>
      </c>
      <c r="L46" s="53" t="s">
        <v>111</v>
      </c>
    </row>
    <row r="47" s="54" customFormat="true" ht="33.75" hidden="false" customHeight="true" outlineLevel="0" collapsed="false">
      <c r="A47" s="45" t="s">
        <v>112</v>
      </c>
      <c r="B47" s="46" t="s">
        <v>32</v>
      </c>
      <c r="C47" s="47" t="s">
        <v>13</v>
      </c>
      <c r="D47" s="48" t="s">
        <v>113</v>
      </c>
      <c r="E47" s="48"/>
      <c r="F47" s="48"/>
      <c r="G47" s="48"/>
      <c r="H47" s="49" t="n">
        <v>4376000</v>
      </c>
      <c r="I47" s="50" t="n">
        <v>702000</v>
      </c>
      <c r="J47" s="51" t="n">
        <v>3674000</v>
      </c>
      <c r="K47" s="52" t="str">
        <f aca="false">C47 &amp; D47 &amp; G47</f>
        <v>90220216001000000150</v>
      </c>
      <c r="L47" s="53" t="s">
        <v>114</v>
      </c>
    </row>
    <row r="48" s="54" customFormat="true" ht="33.75" hidden="false" customHeight="true" outlineLevel="0" collapsed="false">
      <c r="A48" s="55" t="s">
        <v>115</v>
      </c>
      <c r="B48" s="56" t="s">
        <v>32</v>
      </c>
      <c r="C48" s="57" t="s">
        <v>13</v>
      </c>
      <c r="D48" s="58" t="s">
        <v>116</v>
      </c>
      <c r="E48" s="58"/>
      <c r="F48" s="58"/>
      <c r="G48" s="58"/>
      <c r="H48" s="59" t="n">
        <v>4376000</v>
      </c>
      <c r="I48" s="60" t="n">
        <v>702000</v>
      </c>
      <c r="J48" s="61" t="n">
        <f aca="false">IF(IF(H48="",0,H48)=0,0,(IF(H48&gt;0,IF(I48&gt;H48,0,H48-I48),IF(I48&gt;H48,H48-I48,0))))</f>
        <v>3674000</v>
      </c>
      <c r="K48" s="62" t="str">
        <f aca="false">C48 &amp; D48 &amp; G48</f>
        <v>90220216001100000150</v>
      </c>
      <c r="L48" s="63" t="str">
        <f aca="false">C48 &amp; D48 &amp; G48</f>
        <v>90220216001100000150</v>
      </c>
    </row>
    <row r="49" s="54" customFormat="true" ht="22.5" hidden="false" customHeight="true" outlineLevel="0" collapsed="false">
      <c r="A49" s="45" t="s">
        <v>117</v>
      </c>
      <c r="B49" s="46" t="s">
        <v>32</v>
      </c>
      <c r="C49" s="47" t="s">
        <v>13</v>
      </c>
      <c r="D49" s="48" t="s">
        <v>118</v>
      </c>
      <c r="E49" s="48"/>
      <c r="F49" s="48"/>
      <c r="G49" s="48"/>
      <c r="H49" s="49" t="n">
        <v>94000</v>
      </c>
      <c r="I49" s="50" t="n">
        <v>27000</v>
      </c>
      <c r="J49" s="51" t="n">
        <v>67000</v>
      </c>
      <c r="K49" s="52" t="str">
        <f aca="false">C49 &amp; D49 &amp; G49</f>
        <v>90220230000000000150</v>
      </c>
      <c r="L49" s="53" t="s">
        <v>119</v>
      </c>
    </row>
    <row r="50" s="54" customFormat="true" ht="33.75" hidden="false" customHeight="true" outlineLevel="0" collapsed="false">
      <c r="A50" s="45" t="s">
        <v>120</v>
      </c>
      <c r="B50" s="46" t="s">
        <v>32</v>
      </c>
      <c r="C50" s="47" t="s">
        <v>13</v>
      </c>
      <c r="D50" s="48" t="s">
        <v>121</v>
      </c>
      <c r="E50" s="48"/>
      <c r="F50" s="48"/>
      <c r="G50" s="48"/>
      <c r="H50" s="49" t="n">
        <v>94000</v>
      </c>
      <c r="I50" s="50" t="n">
        <v>27000</v>
      </c>
      <c r="J50" s="51" t="n">
        <v>67000</v>
      </c>
      <c r="K50" s="52" t="str">
        <f aca="false">C50 &amp; D50 &amp; G50</f>
        <v>90220235118000000150</v>
      </c>
      <c r="L50" s="53" t="s">
        <v>122</v>
      </c>
    </row>
    <row r="51" s="54" customFormat="true" ht="33.75" hidden="false" customHeight="true" outlineLevel="0" collapsed="false">
      <c r="A51" s="55" t="s">
        <v>123</v>
      </c>
      <c r="B51" s="56" t="s">
        <v>32</v>
      </c>
      <c r="C51" s="57" t="s">
        <v>13</v>
      </c>
      <c r="D51" s="58" t="s">
        <v>124</v>
      </c>
      <c r="E51" s="58"/>
      <c r="F51" s="58"/>
      <c r="G51" s="58"/>
      <c r="H51" s="59" t="n">
        <v>94000</v>
      </c>
      <c r="I51" s="60" t="n">
        <v>27000</v>
      </c>
      <c r="J51" s="61" t="n">
        <f aca="false">IF(IF(H51="",0,H51)=0,0,(IF(H51&gt;0,IF(I51&gt;H51,0,H51-I51),IF(I51&gt;H51,H51-I51,0))))</f>
        <v>67000</v>
      </c>
      <c r="K51" s="62" t="str">
        <f aca="false">C51 &amp; D51 &amp; G51</f>
        <v>90220235118100000150</v>
      </c>
      <c r="L51" s="63" t="str">
        <f aca="false">C51 &amp; D51 &amp; G51</f>
        <v>90220235118100000150</v>
      </c>
    </row>
    <row r="52" s="54" customFormat="true" ht="12.75" hidden="false" customHeight="true" outlineLevel="0" collapsed="false">
      <c r="A52" s="45" t="s">
        <v>125</v>
      </c>
      <c r="B52" s="46" t="s">
        <v>32</v>
      </c>
      <c r="C52" s="47" t="s">
        <v>13</v>
      </c>
      <c r="D52" s="48" t="s">
        <v>126</v>
      </c>
      <c r="E52" s="48"/>
      <c r="F52" s="48"/>
      <c r="G52" s="48"/>
      <c r="H52" s="49" t="n">
        <v>225000</v>
      </c>
      <c r="I52" s="50" t="n">
        <v>98000</v>
      </c>
      <c r="J52" s="51" t="n">
        <v>127000</v>
      </c>
      <c r="K52" s="52" t="str">
        <f aca="false">C52 &amp; D52 &amp; G52</f>
        <v>90220240000000000150</v>
      </c>
      <c r="L52" s="53" t="s">
        <v>127</v>
      </c>
    </row>
    <row r="53" s="54" customFormat="true" ht="45" hidden="false" customHeight="true" outlineLevel="0" collapsed="false">
      <c r="A53" s="45" t="s">
        <v>128</v>
      </c>
      <c r="B53" s="46" t="s">
        <v>32</v>
      </c>
      <c r="C53" s="47" t="s">
        <v>13</v>
      </c>
      <c r="D53" s="48" t="s">
        <v>129</v>
      </c>
      <c r="E53" s="48"/>
      <c r="F53" s="48"/>
      <c r="G53" s="48"/>
      <c r="H53" s="49" t="n">
        <v>225000</v>
      </c>
      <c r="I53" s="50" t="n">
        <v>98000</v>
      </c>
      <c r="J53" s="51" t="n">
        <v>127000</v>
      </c>
      <c r="K53" s="52" t="str">
        <f aca="false">C53 &amp; D53 &amp; G53</f>
        <v>90220240014000000150</v>
      </c>
      <c r="L53" s="53" t="s">
        <v>130</v>
      </c>
    </row>
    <row r="54" s="54" customFormat="true" ht="56.25" hidden="false" customHeight="true" outlineLevel="0" collapsed="false">
      <c r="A54" s="55" t="s">
        <v>131</v>
      </c>
      <c r="B54" s="56" t="s">
        <v>32</v>
      </c>
      <c r="C54" s="57" t="s">
        <v>13</v>
      </c>
      <c r="D54" s="58" t="s">
        <v>132</v>
      </c>
      <c r="E54" s="58"/>
      <c r="F54" s="58"/>
      <c r="G54" s="58"/>
      <c r="H54" s="59" t="n">
        <v>225000</v>
      </c>
      <c r="I54" s="60" t="n">
        <v>98000</v>
      </c>
      <c r="J54" s="61" t="n">
        <f aca="false">IF(IF(H54="",0,H54)=0,0,(IF(H54&gt;0,IF(I54&gt;H54,0,H54-I54),IF(I54&gt;H54,H54-I54,0))))</f>
        <v>127000</v>
      </c>
      <c r="K54" s="62" t="str">
        <f aca="false">C54 &amp; D54 &amp; G54</f>
        <v>90220240014100000150</v>
      </c>
      <c r="L54" s="63" t="str">
        <f aca="false">C54 &amp; D54 &amp; G54</f>
        <v>90220240014100000150</v>
      </c>
    </row>
    <row r="55" customFormat="false" ht="3.75" hidden="true" customHeight="true" outlineLevel="0" collapsed="false">
      <c r="A55" s="64"/>
      <c r="B55" s="65"/>
      <c r="C55" s="66"/>
      <c r="D55" s="67"/>
      <c r="E55" s="67"/>
      <c r="F55" s="67"/>
      <c r="G55" s="67"/>
      <c r="H55" s="68"/>
      <c r="I55" s="69"/>
      <c r="J55" s="70"/>
      <c r="K55" s="71"/>
    </row>
    <row r="56" customFormat="false" ht="12.75" hidden="false" customHeight="false" outlineLevel="0" collapsed="false">
      <c r="A56" s="72"/>
      <c r="B56" s="73"/>
      <c r="C56" s="3"/>
      <c r="D56" s="3"/>
      <c r="E56" s="3"/>
      <c r="F56" s="3"/>
      <c r="G56" s="3"/>
      <c r="H56" s="74"/>
      <c r="I56" s="74"/>
      <c r="J56" s="3"/>
      <c r="K56" s="3"/>
    </row>
    <row r="57" customFormat="false" ht="12.75" hidden="false" customHeight="true" outlineLevel="0" collapsed="false">
      <c r="A57" s="21" t="s">
        <v>133</v>
      </c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customFormat="false" ht="12.75" hidden="false" customHeight="false" outlineLevel="0" collapsed="false">
      <c r="A58" s="23"/>
      <c r="B58" s="23"/>
      <c r="C58" s="24"/>
      <c r="D58" s="24"/>
      <c r="E58" s="24"/>
      <c r="F58" s="24"/>
      <c r="G58" s="24"/>
      <c r="H58" s="25"/>
      <c r="I58" s="25"/>
      <c r="J58" s="14" t="s">
        <v>134</v>
      </c>
      <c r="K58" s="14"/>
    </row>
    <row r="59" customFormat="false" ht="12.75" hidden="false" customHeight="true" outlineLevel="0" collapsed="false">
      <c r="A59" s="28" t="s">
        <v>22</v>
      </c>
      <c r="B59" s="28" t="s">
        <v>23</v>
      </c>
      <c r="C59" s="28" t="s">
        <v>135</v>
      </c>
      <c r="D59" s="28"/>
      <c r="E59" s="28"/>
      <c r="F59" s="28"/>
      <c r="G59" s="28"/>
      <c r="H59" s="28" t="s">
        <v>25</v>
      </c>
      <c r="I59" s="28" t="s">
        <v>26</v>
      </c>
      <c r="J59" s="28" t="s">
        <v>27</v>
      </c>
      <c r="K59" s="29"/>
    </row>
    <row r="60" customFormat="false" ht="12.75" hidden="false" customHeight="false" outlineLevel="0" collapsed="false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9"/>
    </row>
    <row r="61" customFormat="false" ht="12.75" hidden="false" customHeight="false" outlineLevel="0" collapsed="false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9"/>
    </row>
    <row r="62" customFormat="false" ht="13.5" hidden="false" customHeight="false" outlineLevel="0" collapsed="false">
      <c r="A62" s="30" t="n">
        <v>1</v>
      </c>
      <c r="B62" s="31" t="n">
        <v>2</v>
      </c>
      <c r="C62" s="31" t="n">
        <v>3</v>
      </c>
      <c r="D62" s="31"/>
      <c r="E62" s="31"/>
      <c r="F62" s="31"/>
      <c r="G62" s="31"/>
      <c r="H62" s="32" t="s">
        <v>28</v>
      </c>
      <c r="I62" s="32" t="s">
        <v>29</v>
      </c>
      <c r="J62" s="32" t="s">
        <v>30</v>
      </c>
      <c r="K62" s="33"/>
    </row>
    <row r="63" customFormat="false" ht="12.75" hidden="false" customHeight="true" outlineLevel="0" collapsed="false">
      <c r="A63" s="34" t="s">
        <v>136</v>
      </c>
      <c r="B63" s="35" t="s">
        <v>137</v>
      </c>
      <c r="C63" s="36" t="s">
        <v>33</v>
      </c>
      <c r="D63" s="36"/>
      <c r="E63" s="36"/>
      <c r="F63" s="36"/>
      <c r="G63" s="36"/>
      <c r="H63" s="37" t="n">
        <v>6839000</v>
      </c>
      <c r="I63" s="37" t="n">
        <v>976825.17</v>
      </c>
      <c r="J63" s="38" t="n">
        <v>5862174.83</v>
      </c>
    </row>
    <row r="64" customFormat="false" ht="12.75" hidden="false" customHeight="true" outlineLevel="0" collapsed="false">
      <c r="A64" s="75" t="s">
        <v>34</v>
      </c>
      <c r="B64" s="40"/>
      <c r="C64" s="41"/>
      <c r="D64" s="41"/>
      <c r="E64" s="41"/>
      <c r="F64" s="41"/>
      <c r="G64" s="41"/>
      <c r="H64" s="76"/>
      <c r="I64" s="77"/>
      <c r="J64" s="78"/>
    </row>
    <row r="65" s="54" customFormat="true" ht="12.75" hidden="false" customHeight="true" outlineLevel="0" collapsed="false">
      <c r="A65" s="45"/>
      <c r="B65" s="46" t="s">
        <v>137</v>
      </c>
      <c r="C65" s="47" t="s">
        <v>13</v>
      </c>
      <c r="D65" s="79" t="s">
        <v>138</v>
      </c>
      <c r="E65" s="79" t="s">
        <v>139</v>
      </c>
      <c r="F65" s="79"/>
      <c r="G65" s="80" t="s">
        <v>140</v>
      </c>
      <c r="H65" s="49" t="n">
        <v>6839000</v>
      </c>
      <c r="I65" s="50" t="n">
        <v>976825.17</v>
      </c>
      <c r="J65" s="51" t="n">
        <v>5862174.83</v>
      </c>
      <c r="K65" s="52" t="str">
        <f aca="false">C65 &amp; D65 &amp;E65 &amp; F65 &amp; G65</f>
        <v>90200000000000000000</v>
      </c>
      <c r="L65" s="81" t="s">
        <v>77</v>
      </c>
    </row>
    <row r="66" s="54" customFormat="true" ht="12.75" hidden="false" customHeight="true" outlineLevel="0" collapsed="false">
      <c r="A66" s="45" t="s">
        <v>141</v>
      </c>
      <c r="B66" s="46" t="s">
        <v>137</v>
      </c>
      <c r="C66" s="47" t="s">
        <v>13</v>
      </c>
      <c r="D66" s="79" t="s">
        <v>142</v>
      </c>
      <c r="E66" s="79" t="s">
        <v>139</v>
      </c>
      <c r="F66" s="79"/>
      <c r="G66" s="80" t="s">
        <v>140</v>
      </c>
      <c r="H66" s="49" t="n">
        <v>3690000</v>
      </c>
      <c r="I66" s="50" t="n">
        <v>413394.75</v>
      </c>
      <c r="J66" s="51" t="n">
        <v>3276605.25</v>
      </c>
      <c r="K66" s="52" t="str">
        <f aca="false">C66 &amp; D66 &amp;E66 &amp; F66 &amp; G66</f>
        <v>90201000000000000000</v>
      </c>
      <c r="L66" s="81" t="s">
        <v>143</v>
      </c>
    </row>
    <row r="67" s="54" customFormat="true" ht="45" hidden="false" customHeight="true" outlineLevel="0" collapsed="false">
      <c r="A67" s="45" t="s">
        <v>144</v>
      </c>
      <c r="B67" s="46" t="s">
        <v>137</v>
      </c>
      <c r="C67" s="47" t="s">
        <v>13</v>
      </c>
      <c r="D67" s="79" t="s">
        <v>145</v>
      </c>
      <c r="E67" s="79" t="s">
        <v>139</v>
      </c>
      <c r="F67" s="79"/>
      <c r="G67" s="80" t="s">
        <v>140</v>
      </c>
      <c r="H67" s="49" t="n">
        <v>2009000</v>
      </c>
      <c r="I67" s="50" t="n">
        <v>223624.84</v>
      </c>
      <c r="J67" s="51" t="n">
        <v>1785375.16</v>
      </c>
      <c r="K67" s="52" t="str">
        <f aca="false">C67 &amp; D67 &amp;E67 &amp; F67 &amp; G67</f>
        <v>90201040000000000000</v>
      </c>
      <c r="L67" s="81" t="s">
        <v>146</v>
      </c>
    </row>
    <row r="68" s="54" customFormat="true" ht="12.75" hidden="false" customHeight="true" outlineLevel="0" collapsed="false">
      <c r="A68" s="45"/>
      <c r="B68" s="46" t="s">
        <v>137</v>
      </c>
      <c r="C68" s="47" t="s">
        <v>13</v>
      </c>
      <c r="D68" s="79" t="s">
        <v>145</v>
      </c>
      <c r="E68" s="79" t="s">
        <v>147</v>
      </c>
      <c r="F68" s="79"/>
      <c r="G68" s="80" t="s">
        <v>140</v>
      </c>
      <c r="H68" s="49" t="n">
        <v>1235000</v>
      </c>
      <c r="I68" s="50" t="n">
        <v>137477.67</v>
      </c>
      <c r="J68" s="51" t="n">
        <v>1097522.33</v>
      </c>
      <c r="K68" s="52" t="str">
        <f aca="false">C68 &amp; D68 &amp;E68 &amp; F68 &amp; G68</f>
        <v>90201040150100190000</v>
      </c>
      <c r="L68" s="81" t="s">
        <v>148</v>
      </c>
    </row>
    <row r="69" s="54" customFormat="true" ht="56.25" hidden="false" customHeight="true" outlineLevel="0" collapsed="false">
      <c r="A69" s="45" t="s">
        <v>149</v>
      </c>
      <c r="B69" s="46" t="s">
        <v>137</v>
      </c>
      <c r="C69" s="47" t="s">
        <v>13</v>
      </c>
      <c r="D69" s="79" t="s">
        <v>145</v>
      </c>
      <c r="E69" s="79" t="s">
        <v>147</v>
      </c>
      <c r="F69" s="79"/>
      <c r="G69" s="80" t="s">
        <v>150</v>
      </c>
      <c r="H69" s="49" t="n">
        <v>885000</v>
      </c>
      <c r="I69" s="50" t="n">
        <v>91160.1</v>
      </c>
      <c r="J69" s="51" t="n">
        <v>793839.9</v>
      </c>
      <c r="K69" s="52" t="str">
        <f aca="false">C69 &amp; D69 &amp;E69 &amp; F69 &amp; G69</f>
        <v>90201040150100190100</v>
      </c>
      <c r="L69" s="81" t="s">
        <v>151</v>
      </c>
    </row>
    <row r="70" s="54" customFormat="true" ht="22.5" hidden="false" customHeight="true" outlineLevel="0" collapsed="false">
      <c r="A70" s="45" t="s">
        <v>152</v>
      </c>
      <c r="B70" s="46" t="s">
        <v>137</v>
      </c>
      <c r="C70" s="47" t="s">
        <v>13</v>
      </c>
      <c r="D70" s="79" t="s">
        <v>145</v>
      </c>
      <c r="E70" s="79" t="s">
        <v>147</v>
      </c>
      <c r="F70" s="79"/>
      <c r="G70" s="80" t="s">
        <v>153</v>
      </c>
      <c r="H70" s="49" t="n">
        <v>885000</v>
      </c>
      <c r="I70" s="50" t="n">
        <v>91160.1</v>
      </c>
      <c r="J70" s="51" t="n">
        <v>793839.9</v>
      </c>
      <c r="K70" s="52" t="str">
        <f aca="false">C70 &amp; D70 &amp;E70 &amp; F70 &amp; G70</f>
        <v>90201040150100190120</v>
      </c>
      <c r="L70" s="81" t="s">
        <v>154</v>
      </c>
    </row>
    <row r="71" s="54" customFormat="true" ht="22.5" hidden="false" customHeight="true" outlineLevel="0" collapsed="false">
      <c r="A71" s="55" t="s">
        <v>155</v>
      </c>
      <c r="B71" s="56" t="s">
        <v>137</v>
      </c>
      <c r="C71" s="57" t="s">
        <v>13</v>
      </c>
      <c r="D71" s="82" t="s">
        <v>145</v>
      </c>
      <c r="E71" s="82" t="s">
        <v>147</v>
      </c>
      <c r="F71" s="82"/>
      <c r="G71" s="58" t="s">
        <v>156</v>
      </c>
      <c r="H71" s="59" t="n">
        <v>680000</v>
      </c>
      <c r="I71" s="60" t="n">
        <v>75255.06</v>
      </c>
      <c r="J71" s="61" t="n">
        <f aca="false">IF(IF(H71="",0,H71)=0,0,(IF(H71&gt;0,IF(I71&gt;H71,0,H71-I71),IF(I71&gt;H71,H71-I71,0))))</f>
        <v>604744.94</v>
      </c>
      <c r="K71" s="52" t="str">
        <f aca="false">C71 &amp; D71 &amp;E71 &amp; F71 &amp; G71</f>
        <v>90201040150100190121</v>
      </c>
      <c r="L71" s="63" t="str">
        <f aca="false">C71 &amp; D71 &amp;E71 &amp; F71 &amp; G71</f>
        <v>90201040150100190121</v>
      </c>
    </row>
    <row r="72" s="54" customFormat="true" ht="33.75" hidden="false" customHeight="true" outlineLevel="0" collapsed="false">
      <c r="A72" s="55" t="s">
        <v>157</v>
      </c>
      <c r="B72" s="56" t="s">
        <v>137</v>
      </c>
      <c r="C72" s="57" t="s">
        <v>13</v>
      </c>
      <c r="D72" s="82" t="s">
        <v>145</v>
      </c>
      <c r="E72" s="82" t="s">
        <v>147</v>
      </c>
      <c r="F72" s="82"/>
      <c r="G72" s="58" t="s">
        <v>158</v>
      </c>
      <c r="H72" s="59" t="n">
        <v>205000</v>
      </c>
      <c r="I72" s="60" t="n">
        <v>15905.04</v>
      </c>
      <c r="J72" s="61" t="n">
        <f aca="false">IF(IF(H72="",0,H72)=0,0,(IF(H72&gt;0,IF(I72&gt;H72,0,H72-I72),IF(I72&gt;H72,H72-I72,0))))</f>
        <v>189094.96</v>
      </c>
      <c r="K72" s="52" t="str">
        <f aca="false">C72 &amp; D72 &amp;E72 &amp; F72 &amp; G72</f>
        <v>90201040150100190129</v>
      </c>
      <c r="L72" s="63" t="str">
        <f aca="false">C72 &amp; D72 &amp;E72 &amp; F72 &amp; G72</f>
        <v>90201040150100190129</v>
      </c>
    </row>
    <row r="73" s="54" customFormat="true" ht="22.5" hidden="false" customHeight="true" outlineLevel="0" collapsed="false">
      <c r="A73" s="45" t="s">
        <v>159</v>
      </c>
      <c r="B73" s="46" t="s">
        <v>137</v>
      </c>
      <c r="C73" s="47" t="s">
        <v>13</v>
      </c>
      <c r="D73" s="79" t="s">
        <v>145</v>
      </c>
      <c r="E73" s="79" t="s">
        <v>147</v>
      </c>
      <c r="F73" s="79"/>
      <c r="G73" s="80" t="s">
        <v>137</v>
      </c>
      <c r="H73" s="49" t="n">
        <v>238000</v>
      </c>
      <c r="I73" s="50" t="n">
        <v>21075.77</v>
      </c>
      <c r="J73" s="51" t="n">
        <v>216924.23</v>
      </c>
      <c r="K73" s="52" t="str">
        <f aca="false">C73 &amp; D73 &amp;E73 &amp; F73 &amp; G73</f>
        <v>90201040150100190200</v>
      </c>
      <c r="L73" s="81" t="s">
        <v>160</v>
      </c>
    </row>
    <row r="74" s="54" customFormat="true" ht="22.5" hidden="false" customHeight="true" outlineLevel="0" collapsed="false">
      <c r="A74" s="45" t="s">
        <v>161</v>
      </c>
      <c r="B74" s="46" t="s">
        <v>137</v>
      </c>
      <c r="C74" s="47" t="s">
        <v>13</v>
      </c>
      <c r="D74" s="79" t="s">
        <v>145</v>
      </c>
      <c r="E74" s="79" t="s">
        <v>147</v>
      </c>
      <c r="F74" s="79"/>
      <c r="G74" s="80" t="s">
        <v>162</v>
      </c>
      <c r="H74" s="49" t="n">
        <v>238000</v>
      </c>
      <c r="I74" s="50" t="n">
        <v>21075.77</v>
      </c>
      <c r="J74" s="51" t="n">
        <v>216924.23</v>
      </c>
      <c r="K74" s="52" t="str">
        <f aca="false">C74 &amp; D74 &amp;E74 &amp; F74 &amp; G74</f>
        <v>90201040150100190240</v>
      </c>
      <c r="L74" s="81" t="s">
        <v>163</v>
      </c>
    </row>
    <row r="75" s="54" customFormat="true" ht="22.5" hidden="false" customHeight="true" outlineLevel="0" collapsed="false">
      <c r="A75" s="55" t="s">
        <v>164</v>
      </c>
      <c r="B75" s="56" t="s">
        <v>137</v>
      </c>
      <c r="C75" s="57" t="s">
        <v>13</v>
      </c>
      <c r="D75" s="82" t="s">
        <v>145</v>
      </c>
      <c r="E75" s="82" t="s">
        <v>147</v>
      </c>
      <c r="F75" s="82"/>
      <c r="G75" s="58" t="s">
        <v>165</v>
      </c>
      <c r="H75" s="59" t="n">
        <v>41000</v>
      </c>
      <c r="I75" s="60" t="n">
        <v>7060.03</v>
      </c>
      <c r="J75" s="61" t="n">
        <f aca="false">IF(IF(H75="",0,H75)=0,0,(IF(H75&gt;0,IF(I75&gt;H75,0,H75-I75),IF(I75&gt;H75,H75-I75,0))))</f>
        <v>33939.97</v>
      </c>
      <c r="K75" s="52" t="str">
        <f aca="false">C75 &amp; D75 &amp;E75 &amp; F75 &amp; G75</f>
        <v>90201040150100190242</v>
      </c>
      <c r="L75" s="63" t="str">
        <f aca="false">C75 &amp; D75 &amp;E75 &amp; F75 &amp; G75</f>
        <v>90201040150100190242</v>
      </c>
    </row>
    <row r="76" s="54" customFormat="true" ht="12.75" hidden="false" customHeight="true" outlineLevel="0" collapsed="false">
      <c r="A76" s="55" t="s">
        <v>166</v>
      </c>
      <c r="B76" s="56" t="s">
        <v>137</v>
      </c>
      <c r="C76" s="57" t="s">
        <v>13</v>
      </c>
      <c r="D76" s="82" t="s">
        <v>145</v>
      </c>
      <c r="E76" s="82" t="s">
        <v>147</v>
      </c>
      <c r="F76" s="82"/>
      <c r="G76" s="58" t="s">
        <v>167</v>
      </c>
      <c r="H76" s="59" t="n">
        <v>197000</v>
      </c>
      <c r="I76" s="60" t="n">
        <v>14015.74</v>
      </c>
      <c r="J76" s="61" t="n">
        <f aca="false">IF(IF(H76="",0,H76)=0,0,(IF(H76&gt;0,IF(I76&gt;H76,0,H76-I76),IF(I76&gt;H76,H76-I76,0))))</f>
        <v>182984.26</v>
      </c>
      <c r="K76" s="52" t="str">
        <f aca="false">C76 &amp; D76 &amp;E76 &amp; F76 &amp; G76</f>
        <v>90201040150100190244</v>
      </c>
      <c r="L76" s="63" t="str">
        <f aca="false">C76 &amp; D76 &amp;E76 &amp; F76 &amp; G76</f>
        <v>90201040150100190244</v>
      </c>
    </row>
    <row r="77" s="54" customFormat="true" ht="12.75" hidden="false" customHeight="true" outlineLevel="0" collapsed="false">
      <c r="A77" s="55"/>
      <c r="B77" s="56" t="s">
        <v>137</v>
      </c>
      <c r="C77" s="57" t="s">
        <v>13</v>
      </c>
      <c r="D77" s="82" t="s">
        <v>145</v>
      </c>
      <c r="E77" s="82" t="s">
        <v>147</v>
      </c>
      <c r="F77" s="82"/>
      <c r="G77" s="58" t="s">
        <v>168</v>
      </c>
      <c r="H77" s="59" t="n">
        <v>110000</v>
      </c>
      <c r="I77" s="60" t="n">
        <v>25241.8</v>
      </c>
      <c r="J77" s="61" t="n">
        <f aca="false">IF(IF(H77="",0,H77)=0,0,(IF(H77&gt;0,IF(I77&gt;H77,0,H77-I77),IF(I77&gt;H77,H77-I77,0))))</f>
        <v>84758.2</v>
      </c>
      <c r="K77" s="52" t="str">
        <f aca="false">C77 &amp; D77 &amp;E77 &amp; F77 &amp; G77</f>
        <v>90201040150100190247</v>
      </c>
      <c r="L77" s="63" t="str">
        <f aca="false">C77 &amp; D77 &amp;E77 &amp; F77 &amp; G77</f>
        <v>90201040150100190247</v>
      </c>
    </row>
    <row r="78" s="54" customFormat="true" ht="12.75" hidden="false" customHeight="true" outlineLevel="0" collapsed="false">
      <c r="A78" s="45" t="s">
        <v>169</v>
      </c>
      <c r="B78" s="46" t="s">
        <v>137</v>
      </c>
      <c r="C78" s="47" t="s">
        <v>13</v>
      </c>
      <c r="D78" s="79" t="s">
        <v>145</v>
      </c>
      <c r="E78" s="79" t="s">
        <v>147</v>
      </c>
      <c r="F78" s="79"/>
      <c r="G78" s="80" t="s">
        <v>170</v>
      </c>
      <c r="H78" s="49" t="n">
        <v>2000</v>
      </c>
      <c r="I78" s="50" t="n">
        <v>0</v>
      </c>
      <c r="J78" s="51" t="n">
        <v>2000</v>
      </c>
      <c r="K78" s="52" t="str">
        <f aca="false">C78 &amp; D78 &amp;E78 &amp; F78 &amp; G78</f>
        <v>90201040150100190800</v>
      </c>
      <c r="L78" s="81" t="s">
        <v>171</v>
      </c>
    </row>
    <row r="79" s="54" customFormat="true" ht="12.75" hidden="false" customHeight="true" outlineLevel="0" collapsed="false">
      <c r="A79" s="45" t="s">
        <v>172</v>
      </c>
      <c r="B79" s="46" t="s">
        <v>137</v>
      </c>
      <c r="C79" s="47" t="s">
        <v>13</v>
      </c>
      <c r="D79" s="79" t="s">
        <v>145</v>
      </c>
      <c r="E79" s="79" t="s">
        <v>147</v>
      </c>
      <c r="F79" s="79"/>
      <c r="G79" s="80" t="s">
        <v>173</v>
      </c>
      <c r="H79" s="49" t="n">
        <v>2000</v>
      </c>
      <c r="I79" s="50" t="n">
        <v>0</v>
      </c>
      <c r="J79" s="51" t="n">
        <v>2000</v>
      </c>
      <c r="K79" s="52" t="str">
        <f aca="false">C79 &amp; D79 &amp;E79 &amp; F79 &amp; G79</f>
        <v>90201040150100190850</v>
      </c>
      <c r="L79" s="81" t="s">
        <v>174</v>
      </c>
    </row>
    <row r="80" s="54" customFormat="true" ht="22.5" hidden="false" customHeight="true" outlineLevel="0" collapsed="false">
      <c r="A80" s="55" t="s">
        <v>175</v>
      </c>
      <c r="B80" s="56" t="s">
        <v>137</v>
      </c>
      <c r="C80" s="57" t="s">
        <v>13</v>
      </c>
      <c r="D80" s="82" t="s">
        <v>145</v>
      </c>
      <c r="E80" s="82" t="s">
        <v>147</v>
      </c>
      <c r="F80" s="82"/>
      <c r="G80" s="58" t="s">
        <v>176</v>
      </c>
      <c r="H80" s="59" t="n">
        <v>2000</v>
      </c>
      <c r="I80" s="60" t="n">
        <v>0</v>
      </c>
      <c r="J80" s="61" t="n">
        <f aca="false">IF(IF(H80="",0,H80)=0,0,(IF(H80&gt;0,IF(I80&gt;H80,0,H80-I80),IF(I80&gt;H80,H80-I80,0))))</f>
        <v>2000</v>
      </c>
      <c r="K80" s="52" t="str">
        <f aca="false">C80 &amp; D80 &amp;E80 &amp; F80 &amp; G80</f>
        <v>90201040150100190851</v>
      </c>
      <c r="L80" s="63" t="str">
        <f aca="false">C80 &amp; D80 &amp;E80 &amp; F80 &amp; G80</f>
        <v>90201040150100190851</v>
      </c>
    </row>
    <row r="81" s="54" customFormat="true" ht="12.75" hidden="false" customHeight="true" outlineLevel="0" collapsed="false">
      <c r="A81" s="45"/>
      <c r="B81" s="46" t="s">
        <v>137</v>
      </c>
      <c r="C81" s="47" t="s">
        <v>13</v>
      </c>
      <c r="D81" s="79" t="s">
        <v>145</v>
      </c>
      <c r="E81" s="79" t="s">
        <v>177</v>
      </c>
      <c r="F81" s="79"/>
      <c r="G81" s="80" t="s">
        <v>140</v>
      </c>
      <c r="H81" s="49" t="n">
        <v>774000</v>
      </c>
      <c r="I81" s="50" t="n">
        <v>86147.17</v>
      </c>
      <c r="J81" s="51" t="n">
        <v>687852.83</v>
      </c>
      <c r="K81" s="52" t="str">
        <f aca="false">C81 &amp; D81 &amp;E81 &amp; F81 &amp; G81</f>
        <v>90201040150100220000</v>
      </c>
      <c r="L81" s="81" t="s">
        <v>178</v>
      </c>
    </row>
    <row r="82" s="54" customFormat="true" ht="56.25" hidden="false" customHeight="true" outlineLevel="0" collapsed="false">
      <c r="A82" s="45" t="s">
        <v>149</v>
      </c>
      <c r="B82" s="46" t="s">
        <v>137</v>
      </c>
      <c r="C82" s="47" t="s">
        <v>13</v>
      </c>
      <c r="D82" s="79" t="s">
        <v>145</v>
      </c>
      <c r="E82" s="79" t="s">
        <v>177</v>
      </c>
      <c r="F82" s="79"/>
      <c r="G82" s="80" t="s">
        <v>150</v>
      </c>
      <c r="H82" s="49" t="n">
        <v>774000</v>
      </c>
      <c r="I82" s="50" t="n">
        <v>86147.17</v>
      </c>
      <c r="J82" s="51" t="n">
        <v>687852.83</v>
      </c>
      <c r="K82" s="52" t="str">
        <f aca="false">C82 &amp; D82 &amp;E82 &amp; F82 &amp; G82</f>
        <v>90201040150100220100</v>
      </c>
      <c r="L82" s="81" t="s">
        <v>179</v>
      </c>
    </row>
    <row r="83" s="54" customFormat="true" ht="22.5" hidden="false" customHeight="true" outlineLevel="0" collapsed="false">
      <c r="A83" s="45" t="s">
        <v>152</v>
      </c>
      <c r="B83" s="46" t="s">
        <v>137</v>
      </c>
      <c r="C83" s="47" t="s">
        <v>13</v>
      </c>
      <c r="D83" s="79" t="s">
        <v>145</v>
      </c>
      <c r="E83" s="79" t="s">
        <v>177</v>
      </c>
      <c r="F83" s="79"/>
      <c r="G83" s="80" t="s">
        <v>153</v>
      </c>
      <c r="H83" s="49" t="n">
        <v>774000</v>
      </c>
      <c r="I83" s="50" t="n">
        <v>86147.17</v>
      </c>
      <c r="J83" s="51" t="n">
        <v>687852.83</v>
      </c>
      <c r="K83" s="52" t="str">
        <f aca="false">C83 &amp; D83 &amp;E83 &amp; F83 &amp; G83</f>
        <v>90201040150100220120</v>
      </c>
      <c r="L83" s="81" t="s">
        <v>180</v>
      </c>
    </row>
    <row r="84" s="54" customFormat="true" ht="22.5" hidden="false" customHeight="true" outlineLevel="0" collapsed="false">
      <c r="A84" s="55" t="s">
        <v>155</v>
      </c>
      <c r="B84" s="56" t="s">
        <v>137</v>
      </c>
      <c r="C84" s="57" t="s">
        <v>13</v>
      </c>
      <c r="D84" s="82" t="s">
        <v>145</v>
      </c>
      <c r="E84" s="82" t="s">
        <v>177</v>
      </c>
      <c r="F84" s="82"/>
      <c r="G84" s="58" t="s">
        <v>156</v>
      </c>
      <c r="H84" s="59" t="n">
        <v>594000</v>
      </c>
      <c r="I84" s="60" t="n">
        <v>70711.5</v>
      </c>
      <c r="J84" s="61" t="n">
        <f aca="false">IF(IF(H84="",0,H84)=0,0,(IF(H84&gt;0,IF(I84&gt;H84,0,H84-I84),IF(I84&gt;H84,H84-I84,0))))</f>
        <v>523288.5</v>
      </c>
      <c r="K84" s="52" t="str">
        <f aca="false">C84 &amp; D84 &amp;E84 &amp; F84 &amp; G84</f>
        <v>90201040150100220121</v>
      </c>
      <c r="L84" s="63" t="str">
        <f aca="false">C84 &amp; D84 &amp;E84 &amp; F84 &amp; G84</f>
        <v>90201040150100220121</v>
      </c>
    </row>
    <row r="85" s="54" customFormat="true" ht="33.75" hidden="false" customHeight="true" outlineLevel="0" collapsed="false">
      <c r="A85" s="55" t="s">
        <v>157</v>
      </c>
      <c r="B85" s="56" t="s">
        <v>137</v>
      </c>
      <c r="C85" s="57" t="s">
        <v>13</v>
      </c>
      <c r="D85" s="82" t="s">
        <v>145</v>
      </c>
      <c r="E85" s="82" t="s">
        <v>177</v>
      </c>
      <c r="F85" s="82"/>
      <c r="G85" s="58" t="s">
        <v>158</v>
      </c>
      <c r="H85" s="59" t="n">
        <v>180000</v>
      </c>
      <c r="I85" s="60" t="n">
        <v>15435.67</v>
      </c>
      <c r="J85" s="61" t="n">
        <f aca="false">IF(IF(H85="",0,H85)=0,0,(IF(H85&gt;0,IF(I85&gt;H85,0,H85-I85),IF(I85&gt;H85,H85-I85,0))))</f>
        <v>164564.33</v>
      </c>
      <c r="K85" s="52" t="str">
        <f aca="false">C85 &amp; D85 &amp;E85 &amp; F85 &amp; G85</f>
        <v>90201040150100220129</v>
      </c>
      <c r="L85" s="63" t="str">
        <f aca="false">C85 &amp; D85 &amp;E85 &amp; F85 &amp; G85</f>
        <v>90201040150100220129</v>
      </c>
    </row>
    <row r="86" s="54" customFormat="true" ht="12.75" hidden="false" customHeight="true" outlineLevel="0" collapsed="false">
      <c r="A86" s="45" t="s">
        <v>181</v>
      </c>
      <c r="B86" s="46" t="s">
        <v>137</v>
      </c>
      <c r="C86" s="47" t="s">
        <v>13</v>
      </c>
      <c r="D86" s="79" t="s">
        <v>182</v>
      </c>
      <c r="E86" s="79" t="s">
        <v>139</v>
      </c>
      <c r="F86" s="79"/>
      <c r="G86" s="80" t="s">
        <v>140</v>
      </c>
      <c r="H86" s="49" t="n">
        <v>1681000</v>
      </c>
      <c r="I86" s="50" t="n">
        <v>189769.91</v>
      </c>
      <c r="J86" s="51" t="n">
        <v>1491230.09</v>
      </c>
      <c r="K86" s="52" t="str">
        <f aca="false">C86 &amp; D86 &amp;E86 &amp; F86 &amp; G86</f>
        <v>90201130000000000000</v>
      </c>
      <c r="L86" s="81" t="s">
        <v>183</v>
      </c>
    </row>
    <row r="87" s="54" customFormat="true" ht="12.75" hidden="false" customHeight="true" outlineLevel="0" collapsed="false">
      <c r="A87" s="45"/>
      <c r="B87" s="46" t="s">
        <v>137</v>
      </c>
      <c r="C87" s="47" t="s">
        <v>13</v>
      </c>
      <c r="D87" s="79" t="s">
        <v>182</v>
      </c>
      <c r="E87" s="79" t="s">
        <v>184</v>
      </c>
      <c r="F87" s="79"/>
      <c r="G87" s="80" t="s">
        <v>140</v>
      </c>
      <c r="H87" s="49" t="n">
        <v>1681000</v>
      </c>
      <c r="I87" s="50" t="n">
        <v>189769.91</v>
      </c>
      <c r="J87" s="51" t="n">
        <v>1491230.09</v>
      </c>
      <c r="K87" s="52" t="str">
        <f aca="false">C87 &amp; D87 &amp;E87 &amp; F87 &amp; G87</f>
        <v>90201130150100590000</v>
      </c>
      <c r="L87" s="81" t="s">
        <v>185</v>
      </c>
    </row>
    <row r="88" s="54" customFormat="true" ht="56.25" hidden="false" customHeight="true" outlineLevel="0" collapsed="false">
      <c r="A88" s="45" t="s">
        <v>149</v>
      </c>
      <c r="B88" s="46" t="s">
        <v>137</v>
      </c>
      <c r="C88" s="47" t="s">
        <v>13</v>
      </c>
      <c r="D88" s="79" t="s">
        <v>182</v>
      </c>
      <c r="E88" s="79" t="s">
        <v>184</v>
      </c>
      <c r="F88" s="79"/>
      <c r="G88" s="80" t="s">
        <v>150</v>
      </c>
      <c r="H88" s="49" t="n">
        <v>1450000</v>
      </c>
      <c r="I88" s="50" t="n">
        <v>176659.66</v>
      </c>
      <c r="J88" s="51" t="n">
        <v>1273340.34</v>
      </c>
      <c r="K88" s="52" t="str">
        <f aca="false">C88 &amp; D88 &amp;E88 &amp; F88 &amp; G88</f>
        <v>90201130150100590100</v>
      </c>
      <c r="L88" s="81" t="s">
        <v>186</v>
      </c>
    </row>
    <row r="89" s="54" customFormat="true" ht="12.75" hidden="false" customHeight="true" outlineLevel="0" collapsed="false">
      <c r="A89" s="45" t="s">
        <v>187</v>
      </c>
      <c r="B89" s="46" t="s">
        <v>137</v>
      </c>
      <c r="C89" s="47" t="s">
        <v>13</v>
      </c>
      <c r="D89" s="79" t="s">
        <v>182</v>
      </c>
      <c r="E89" s="79" t="s">
        <v>184</v>
      </c>
      <c r="F89" s="79"/>
      <c r="G89" s="80" t="s">
        <v>188</v>
      </c>
      <c r="H89" s="49" t="n">
        <v>1450000</v>
      </c>
      <c r="I89" s="50" t="n">
        <v>176659.66</v>
      </c>
      <c r="J89" s="51" t="n">
        <v>1273340.34</v>
      </c>
      <c r="K89" s="52" t="str">
        <f aca="false">C89 &amp; D89 &amp;E89 &amp; F89 &amp; G89</f>
        <v>90201130150100590110</v>
      </c>
      <c r="L89" s="81" t="s">
        <v>189</v>
      </c>
    </row>
    <row r="90" s="54" customFormat="true" ht="12.75" hidden="false" customHeight="true" outlineLevel="0" collapsed="false">
      <c r="A90" s="55" t="s">
        <v>190</v>
      </c>
      <c r="B90" s="56" t="s">
        <v>137</v>
      </c>
      <c r="C90" s="57" t="s">
        <v>13</v>
      </c>
      <c r="D90" s="82" t="s">
        <v>182</v>
      </c>
      <c r="E90" s="82" t="s">
        <v>184</v>
      </c>
      <c r="F90" s="82"/>
      <c r="G90" s="58" t="s">
        <v>191</v>
      </c>
      <c r="H90" s="59" t="n">
        <v>1114000</v>
      </c>
      <c r="I90" s="60" t="n">
        <v>147076.64</v>
      </c>
      <c r="J90" s="61" t="n">
        <f aca="false">IF(IF(H90="",0,H90)=0,0,(IF(H90&gt;0,IF(I90&gt;H90,0,H90-I90),IF(I90&gt;H90,H90-I90,0))))</f>
        <v>966923.36</v>
      </c>
      <c r="K90" s="52" t="str">
        <f aca="false">C90 &amp; D90 &amp;E90 &amp; F90 &amp; G90</f>
        <v>90201130150100590111</v>
      </c>
      <c r="L90" s="63" t="str">
        <f aca="false">C90 &amp; D90 &amp;E90 &amp; F90 &amp; G90</f>
        <v>90201130150100590111</v>
      </c>
    </row>
    <row r="91" s="54" customFormat="true" ht="33.75" hidden="false" customHeight="true" outlineLevel="0" collapsed="false">
      <c r="A91" s="55" t="s">
        <v>192</v>
      </c>
      <c r="B91" s="56" t="s">
        <v>137</v>
      </c>
      <c r="C91" s="57" t="s">
        <v>13</v>
      </c>
      <c r="D91" s="82" t="s">
        <v>182</v>
      </c>
      <c r="E91" s="82" t="s">
        <v>184</v>
      </c>
      <c r="F91" s="82"/>
      <c r="G91" s="58" t="s">
        <v>193</v>
      </c>
      <c r="H91" s="59" t="n">
        <v>336000</v>
      </c>
      <c r="I91" s="60" t="n">
        <v>29583.02</v>
      </c>
      <c r="J91" s="61" t="n">
        <f aca="false">IF(IF(H91="",0,H91)=0,0,(IF(H91&gt;0,IF(I91&gt;H91,0,H91-I91),IF(I91&gt;H91,H91-I91,0))))</f>
        <v>306416.98</v>
      </c>
      <c r="K91" s="52" t="str">
        <f aca="false">C91 &amp; D91 &amp;E91 &amp; F91 &amp; G91</f>
        <v>90201130150100590119</v>
      </c>
      <c r="L91" s="63" t="str">
        <f aca="false">C91 &amp; D91 &amp;E91 &amp; F91 &amp; G91</f>
        <v>90201130150100590119</v>
      </c>
    </row>
    <row r="92" s="54" customFormat="true" ht="22.5" hidden="false" customHeight="true" outlineLevel="0" collapsed="false">
      <c r="A92" s="45" t="s">
        <v>159</v>
      </c>
      <c r="B92" s="46" t="s">
        <v>137</v>
      </c>
      <c r="C92" s="47" t="s">
        <v>13</v>
      </c>
      <c r="D92" s="79" t="s">
        <v>182</v>
      </c>
      <c r="E92" s="79" t="s">
        <v>184</v>
      </c>
      <c r="F92" s="79"/>
      <c r="G92" s="80" t="s">
        <v>137</v>
      </c>
      <c r="H92" s="49" t="n">
        <v>229000</v>
      </c>
      <c r="I92" s="50" t="n">
        <v>13110.25</v>
      </c>
      <c r="J92" s="51" t="n">
        <v>215889.75</v>
      </c>
      <c r="K92" s="52" t="str">
        <f aca="false">C92 &amp; D92 &amp;E92 &amp; F92 &amp; G92</f>
        <v>90201130150100590200</v>
      </c>
      <c r="L92" s="81" t="s">
        <v>194</v>
      </c>
    </row>
    <row r="93" s="54" customFormat="true" ht="22.5" hidden="false" customHeight="true" outlineLevel="0" collapsed="false">
      <c r="A93" s="45" t="s">
        <v>161</v>
      </c>
      <c r="B93" s="46" t="s">
        <v>137</v>
      </c>
      <c r="C93" s="47" t="s">
        <v>13</v>
      </c>
      <c r="D93" s="79" t="s">
        <v>182</v>
      </c>
      <c r="E93" s="79" t="s">
        <v>184</v>
      </c>
      <c r="F93" s="79"/>
      <c r="G93" s="80" t="s">
        <v>162</v>
      </c>
      <c r="H93" s="49" t="n">
        <v>229000</v>
      </c>
      <c r="I93" s="50" t="n">
        <v>13110.25</v>
      </c>
      <c r="J93" s="51" t="n">
        <v>215889.75</v>
      </c>
      <c r="K93" s="52" t="str">
        <f aca="false">C93 &amp; D93 &amp;E93 &amp; F93 &amp; G93</f>
        <v>90201130150100590240</v>
      </c>
      <c r="L93" s="81" t="s">
        <v>195</v>
      </c>
    </row>
    <row r="94" s="54" customFormat="true" ht="12.75" hidden="false" customHeight="true" outlineLevel="0" collapsed="false">
      <c r="A94" s="55" t="s">
        <v>166</v>
      </c>
      <c r="B94" s="56" t="s">
        <v>137</v>
      </c>
      <c r="C94" s="57" t="s">
        <v>13</v>
      </c>
      <c r="D94" s="82" t="s">
        <v>182</v>
      </c>
      <c r="E94" s="82" t="s">
        <v>184</v>
      </c>
      <c r="F94" s="82"/>
      <c r="G94" s="58" t="s">
        <v>167</v>
      </c>
      <c r="H94" s="59" t="n">
        <v>229000</v>
      </c>
      <c r="I94" s="60" t="n">
        <v>13110.25</v>
      </c>
      <c r="J94" s="61" t="n">
        <f aca="false">IF(IF(H94="",0,H94)=0,0,(IF(H94&gt;0,IF(I94&gt;H94,0,H94-I94),IF(I94&gt;H94,H94-I94,0))))</f>
        <v>215889.75</v>
      </c>
      <c r="K94" s="52" t="str">
        <f aca="false">C94 &amp; D94 &amp;E94 &amp; F94 &amp; G94</f>
        <v>90201130150100590244</v>
      </c>
      <c r="L94" s="63" t="str">
        <f aca="false">C94 &amp; D94 &amp;E94 &amp; F94 &amp; G94</f>
        <v>90201130150100590244</v>
      </c>
    </row>
    <row r="95" s="54" customFormat="true" ht="12.75" hidden="false" customHeight="true" outlineLevel="0" collapsed="false">
      <c r="A95" s="45" t="s">
        <v>169</v>
      </c>
      <c r="B95" s="46" t="s">
        <v>137</v>
      </c>
      <c r="C95" s="47" t="s">
        <v>13</v>
      </c>
      <c r="D95" s="79" t="s">
        <v>182</v>
      </c>
      <c r="E95" s="79" t="s">
        <v>184</v>
      </c>
      <c r="F95" s="79"/>
      <c r="G95" s="80" t="s">
        <v>170</v>
      </c>
      <c r="H95" s="49" t="n">
        <v>2000</v>
      </c>
      <c r="I95" s="50" t="n">
        <v>0</v>
      </c>
      <c r="J95" s="51" t="n">
        <v>2000</v>
      </c>
      <c r="K95" s="52" t="str">
        <f aca="false">C95 &amp; D95 &amp;E95 &amp; F95 &amp; G95</f>
        <v>90201130150100590800</v>
      </c>
      <c r="L95" s="81" t="s">
        <v>196</v>
      </c>
    </row>
    <row r="96" s="54" customFormat="true" ht="12.75" hidden="false" customHeight="true" outlineLevel="0" collapsed="false">
      <c r="A96" s="45" t="s">
        <v>172</v>
      </c>
      <c r="B96" s="46" t="s">
        <v>137</v>
      </c>
      <c r="C96" s="47" t="s">
        <v>13</v>
      </c>
      <c r="D96" s="79" t="s">
        <v>182</v>
      </c>
      <c r="E96" s="79" t="s">
        <v>184</v>
      </c>
      <c r="F96" s="79"/>
      <c r="G96" s="80" t="s">
        <v>173</v>
      </c>
      <c r="H96" s="49" t="n">
        <v>2000</v>
      </c>
      <c r="I96" s="50" t="n">
        <v>0</v>
      </c>
      <c r="J96" s="51" t="n">
        <v>2000</v>
      </c>
      <c r="K96" s="52" t="str">
        <f aca="false">C96 &amp; D96 &amp;E96 &amp; F96 &amp; G96</f>
        <v>90201130150100590850</v>
      </c>
      <c r="L96" s="81" t="s">
        <v>197</v>
      </c>
    </row>
    <row r="97" s="54" customFormat="true" ht="12.75" hidden="false" customHeight="true" outlineLevel="0" collapsed="false">
      <c r="A97" s="55" t="s">
        <v>198</v>
      </c>
      <c r="B97" s="56" t="s">
        <v>137</v>
      </c>
      <c r="C97" s="57" t="s">
        <v>13</v>
      </c>
      <c r="D97" s="82" t="s">
        <v>182</v>
      </c>
      <c r="E97" s="82" t="s">
        <v>184</v>
      </c>
      <c r="F97" s="82"/>
      <c r="G97" s="58" t="s">
        <v>199</v>
      </c>
      <c r="H97" s="59" t="n">
        <v>2000</v>
      </c>
      <c r="I97" s="60" t="n">
        <v>0</v>
      </c>
      <c r="J97" s="61" t="n">
        <f aca="false">IF(IF(H97="",0,H97)=0,0,(IF(H97&gt;0,IF(I97&gt;H97,0,H97-I97),IF(I97&gt;H97,H97-I97,0))))</f>
        <v>2000</v>
      </c>
      <c r="K97" s="52" t="str">
        <f aca="false">C97 &amp; D97 &amp;E97 &amp; F97 &amp; G97</f>
        <v>90201130150100590852</v>
      </c>
      <c r="L97" s="63" t="str">
        <f aca="false">C97 &amp; D97 &amp;E97 &amp; F97 &amp; G97</f>
        <v>90201130150100590852</v>
      </c>
    </row>
    <row r="98" s="54" customFormat="true" ht="12.75" hidden="false" customHeight="true" outlineLevel="0" collapsed="false">
      <c r="A98" s="45" t="s">
        <v>200</v>
      </c>
      <c r="B98" s="46" t="s">
        <v>137</v>
      </c>
      <c r="C98" s="47" t="s">
        <v>13</v>
      </c>
      <c r="D98" s="79" t="s">
        <v>201</v>
      </c>
      <c r="E98" s="79" t="s">
        <v>139</v>
      </c>
      <c r="F98" s="79"/>
      <c r="G98" s="80" t="s">
        <v>140</v>
      </c>
      <c r="H98" s="49" t="n">
        <v>94000</v>
      </c>
      <c r="I98" s="50" t="n">
        <v>8590.15</v>
      </c>
      <c r="J98" s="51" t="n">
        <v>85409.85</v>
      </c>
      <c r="K98" s="52" t="str">
        <f aca="false">C98 &amp; D98 &amp;E98 &amp; F98 &amp; G98</f>
        <v>90202000000000000000</v>
      </c>
      <c r="L98" s="81" t="s">
        <v>202</v>
      </c>
    </row>
    <row r="99" s="54" customFormat="true" ht="12.75" hidden="false" customHeight="true" outlineLevel="0" collapsed="false">
      <c r="A99" s="45" t="s">
        <v>203</v>
      </c>
      <c r="B99" s="46" t="s">
        <v>137</v>
      </c>
      <c r="C99" s="47" t="s">
        <v>13</v>
      </c>
      <c r="D99" s="79" t="s">
        <v>204</v>
      </c>
      <c r="E99" s="79" t="s">
        <v>139</v>
      </c>
      <c r="F99" s="79"/>
      <c r="G99" s="80" t="s">
        <v>140</v>
      </c>
      <c r="H99" s="49" t="n">
        <v>94000</v>
      </c>
      <c r="I99" s="50" t="n">
        <v>8590.15</v>
      </c>
      <c r="J99" s="51" t="n">
        <v>85409.85</v>
      </c>
      <c r="K99" s="52" t="str">
        <f aca="false">C99 &amp; D99 &amp;E99 &amp; F99 &amp; G99</f>
        <v>90202030000000000000</v>
      </c>
      <c r="L99" s="81" t="s">
        <v>205</v>
      </c>
    </row>
    <row r="100" s="54" customFormat="true" ht="12.75" hidden="false" customHeight="true" outlineLevel="0" collapsed="false">
      <c r="A100" s="45"/>
      <c r="B100" s="46" t="s">
        <v>137</v>
      </c>
      <c r="C100" s="47" t="s">
        <v>13</v>
      </c>
      <c r="D100" s="79" t="s">
        <v>204</v>
      </c>
      <c r="E100" s="79" t="s">
        <v>206</v>
      </c>
      <c r="F100" s="79"/>
      <c r="G100" s="80" t="s">
        <v>140</v>
      </c>
      <c r="H100" s="49" t="n">
        <v>94000</v>
      </c>
      <c r="I100" s="50" t="n">
        <v>8590.15</v>
      </c>
      <c r="J100" s="51" t="n">
        <v>85409.85</v>
      </c>
      <c r="K100" s="52" t="str">
        <f aca="false">C100 &amp; D100 &amp;E100 &amp; F100 &amp; G100</f>
        <v>90202039990051180000</v>
      </c>
      <c r="L100" s="81" t="s">
        <v>207</v>
      </c>
    </row>
    <row r="101" s="54" customFormat="true" ht="56.25" hidden="false" customHeight="true" outlineLevel="0" collapsed="false">
      <c r="A101" s="45" t="s">
        <v>149</v>
      </c>
      <c r="B101" s="46" t="s">
        <v>137</v>
      </c>
      <c r="C101" s="47" t="s">
        <v>13</v>
      </c>
      <c r="D101" s="79" t="s">
        <v>204</v>
      </c>
      <c r="E101" s="79" t="s">
        <v>206</v>
      </c>
      <c r="F101" s="79"/>
      <c r="G101" s="80" t="s">
        <v>150</v>
      </c>
      <c r="H101" s="49" t="n">
        <v>81000</v>
      </c>
      <c r="I101" s="50" t="n">
        <v>8590.15</v>
      </c>
      <c r="J101" s="51" t="n">
        <v>72409.85</v>
      </c>
      <c r="K101" s="52" t="str">
        <f aca="false">C101 &amp; D101 &amp;E101 &amp; F101 &amp; G101</f>
        <v>90202039990051180100</v>
      </c>
      <c r="L101" s="81" t="s">
        <v>208</v>
      </c>
    </row>
    <row r="102" s="54" customFormat="true" ht="22.5" hidden="false" customHeight="true" outlineLevel="0" collapsed="false">
      <c r="A102" s="45" t="s">
        <v>152</v>
      </c>
      <c r="B102" s="46" t="s">
        <v>137</v>
      </c>
      <c r="C102" s="47" t="s">
        <v>13</v>
      </c>
      <c r="D102" s="79" t="s">
        <v>204</v>
      </c>
      <c r="E102" s="79" t="s">
        <v>206</v>
      </c>
      <c r="F102" s="79"/>
      <c r="G102" s="80" t="s">
        <v>153</v>
      </c>
      <c r="H102" s="49" t="n">
        <v>81000</v>
      </c>
      <c r="I102" s="50" t="n">
        <v>8590.15</v>
      </c>
      <c r="J102" s="51" t="n">
        <v>72409.85</v>
      </c>
      <c r="K102" s="52" t="str">
        <f aca="false">C102 &amp; D102 &amp;E102 &amp; F102 &amp; G102</f>
        <v>90202039990051180120</v>
      </c>
      <c r="L102" s="81" t="s">
        <v>209</v>
      </c>
    </row>
    <row r="103" s="54" customFormat="true" ht="22.5" hidden="false" customHeight="true" outlineLevel="0" collapsed="false">
      <c r="A103" s="55" t="s">
        <v>155</v>
      </c>
      <c r="B103" s="56" t="s">
        <v>137</v>
      </c>
      <c r="C103" s="57" t="s">
        <v>13</v>
      </c>
      <c r="D103" s="82" t="s">
        <v>204</v>
      </c>
      <c r="E103" s="82" t="s">
        <v>206</v>
      </c>
      <c r="F103" s="82"/>
      <c r="G103" s="58" t="s">
        <v>156</v>
      </c>
      <c r="H103" s="59" t="n">
        <v>62000</v>
      </c>
      <c r="I103" s="60" t="n">
        <v>7116.8</v>
      </c>
      <c r="J103" s="61" t="n">
        <f aca="false">IF(IF(H103="",0,H103)=0,0,(IF(H103&gt;0,IF(I103&gt;H103,0,H103-I103),IF(I103&gt;H103,H103-I103,0))))</f>
        <v>54883.2</v>
      </c>
      <c r="K103" s="52" t="str">
        <f aca="false">C103 &amp; D103 &amp;E103 &amp; F103 &amp; G103</f>
        <v>90202039990051180121</v>
      </c>
      <c r="L103" s="63" t="str">
        <f aca="false">C103 &amp; D103 &amp;E103 &amp; F103 &amp; G103</f>
        <v>90202039990051180121</v>
      </c>
    </row>
    <row r="104" s="54" customFormat="true" ht="33.75" hidden="false" customHeight="true" outlineLevel="0" collapsed="false">
      <c r="A104" s="55" t="s">
        <v>157</v>
      </c>
      <c r="B104" s="56" t="s">
        <v>137</v>
      </c>
      <c r="C104" s="57" t="s">
        <v>13</v>
      </c>
      <c r="D104" s="82" t="s">
        <v>204</v>
      </c>
      <c r="E104" s="82" t="s">
        <v>206</v>
      </c>
      <c r="F104" s="82"/>
      <c r="G104" s="58" t="s">
        <v>158</v>
      </c>
      <c r="H104" s="59" t="n">
        <v>19000</v>
      </c>
      <c r="I104" s="60" t="n">
        <v>1473.35</v>
      </c>
      <c r="J104" s="61" t="n">
        <f aca="false">IF(IF(H104="",0,H104)=0,0,(IF(H104&gt;0,IF(I104&gt;H104,0,H104-I104),IF(I104&gt;H104,H104-I104,0))))</f>
        <v>17526.65</v>
      </c>
      <c r="K104" s="52" t="str">
        <f aca="false">C104 &amp; D104 &amp;E104 &amp; F104 &amp; G104</f>
        <v>90202039990051180129</v>
      </c>
      <c r="L104" s="63" t="str">
        <f aca="false">C104 &amp; D104 &amp;E104 &amp; F104 &amp; G104</f>
        <v>90202039990051180129</v>
      </c>
    </row>
    <row r="105" s="54" customFormat="true" ht="22.5" hidden="false" customHeight="true" outlineLevel="0" collapsed="false">
      <c r="A105" s="45" t="s">
        <v>159</v>
      </c>
      <c r="B105" s="46" t="s">
        <v>137</v>
      </c>
      <c r="C105" s="47" t="s">
        <v>13</v>
      </c>
      <c r="D105" s="79" t="s">
        <v>204</v>
      </c>
      <c r="E105" s="79" t="s">
        <v>206</v>
      </c>
      <c r="F105" s="79"/>
      <c r="G105" s="80" t="s">
        <v>137</v>
      </c>
      <c r="H105" s="49" t="n">
        <v>13000</v>
      </c>
      <c r="I105" s="50" t="n">
        <v>0</v>
      </c>
      <c r="J105" s="51" t="n">
        <v>13000</v>
      </c>
      <c r="K105" s="52" t="str">
        <f aca="false">C105 &amp; D105 &amp;E105 &amp; F105 &amp; G105</f>
        <v>90202039990051180200</v>
      </c>
      <c r="L105" s="81" t="s">
        <v>210</v>
      </c>
    </row>
    <row r="106" s="54" customFormat="true" ht="22.5" hidden="false" customHeight="true" outlineLevel="0" collapsed="false">
      <c r="A106" s="45" t="s">
        <v>161</v>
      </c>
      <c r="B106" s="46" t="s">
        <v>137</v>
      </c>
      <c r="C106" s="47" t="s">
        <v>13</v>
      </c>
      <c r="D106" s="79" t="s">
        <v>204</v>
      </c>
      <c r="E106" s="79" t="s">
        <v>206</v>
      </c>
      <c r="F106" s="79"/>
      <c r="G106" s="80" t="s">
        <v>162</v>
      </c>
      <c r="H106" s="49" t="n">
        <v>13000</v>
      </c>
      <c r="I106" s="50" t="n">
        <v>0</v>
      </c>
      <c r="J106" s="51" t="n">
        <v>13000</v>
      </c>
      <c r="K106" s="52" t="str">
        <f aca="false">C106 &amp; D106 &amp;E106 &amp; F106 &amp; G106</f>
        <v>90202039990051180240</v>
      </c>
      <c r="L106" s="81" t="s">
        <v>211</v>
      </c>
    </row>
    <row r="107" s="54" customFormat="true" ht="12.75" hidden="false" customHeight="true" outlineLevel="0" collapsed="false">
      <c r="A107" s="55" t="s">
        <v>166</v>
      </c>
      <c r="B107" s="56" t="s">
        <v>137</v>
      </c>
      <c r="C107" s="57" t="s">
        <v>13</v>
      </c>
      <c r="D107" s="82" t="s">
        <v>204</v>
      </c>
      <c r="E107" s="82" t="s">
        <v>206</v>
      </c>
      <c r="F107" s="82"/>
      <c r="G107" s="58" t="s">
        <v>167</v>
      </c>
      <c r="H107" s="59" t="n">
        <v>13000</v>
      </c>
      <c r="I107" s="60" t="n">
        <v>0</v>
      </c>
      <c r="J107" s="61" t="n">
        <f aca="false">IF(IF(H107="",0,H107)=0,0,(IF(H107&gt;0,IF(I107&gt;H107,0,H107-I107),IF(I107&gt;H107,H107-I107,0))))</f>
        <v>13000</v>
      </c>
      <c r="K107" s="52" t="str">
        <f aca="false">C107 &amp; D107 &amp;E107 &amp; F107 &amp; G107</f>
        <v>90202039990051180244</v>
      </c>
      <c r="L107" s="63" t="str">
        <f aca="false">C107 &amp; D107 &amp;E107 &amp; F107 &amp; G107</f>
        <v>90202039990051180244</v>
      </c>
    </row>
    <row r="108" s="54" customFormat="true" ht="22.5" hidden="false" customHeight="true" outlineLevel="0" collapsed="false">
      <c r="A108" s="45" t="s">
        <v>212</v>
      </c>
      <c r="B108" s="46" t="s">
        <v>137</v>
      </c>
      <c r="C108" s="47" t="s">
        <v>13</v>
      </c>
      <c r="D108" s="79" t="s">
        <v>213</v>
      </c>
      <c r="E108" s="79" t="s">
        <v>139</v>
      </c>
      <c r="F108" s="79"/>
      <c r="G108" s="80" t="s">
        <v>140</v>
      </c>
      <c r="H108" s="49" t="n">
        <v>16000</v>
      </c>
      <c r="I108" s="50" t="n">
        <v>6960</v>
      </c>
      <c r="J108" s="51" t="n">
        <v>9040</v>
      </c>
      <c r="K108" s="52" t="str">
        <f aca="false">C108 &amp; D108 &amp;E108 &amp; F108 &amp; G108</f>
        <v>90203000000000000000</v>
      </c>
      <c r="L108" s="81" t="s">
        <v>214</v>
      </c>
    </row>
    <row r="109" s="54" customFormat="true" ht="12.75" hidden="false" customHeight="true" outlineLevel="0" collapsed="false">
      <c r="A109" s="45" t="s">
        <v>215</v>
      </c>
      <c r="B109" s="46" t="s">
        <v>137</v>
      </c>
      <c r="C109" s="47" t="s">
        <v>13</v>
      </c>
      <c r="D109" s="79" t="s">
        <v>216</v>
      </c>
      <c r="E109" s="79" t="s">
        <v>139</v>
      </c>
      <c r="F109" s="79"/>
      <c r="G109" s="80" t="s">
        <v>140</v>
      </c>
      <c r="H109" s="49" t="n">
        <v>7000</v>
      </c>
      <c r="I109" s="50" t="n">
        <v>6960</v>
      </c>
      <c r="J109" s="51" t="n">
        <v>40</v>
      </c>
      <c r="K109" s="52" t="str">
        <f aca="false">C109 &amp; D109 &amp;E109 &amp; F109 &amp; G109</f>
        <v>90203100000000000000</v>
      </c>
      <c r="L109" s="81" t="s">
        <v>217</v>
      </c>
    </row>
    <row r="110" s="54" customFormat="true" ht="12.75" hidden="false" customHeight="true" outlineLevel="0" collapsed="false">
      <c r="A110" s="45"/>
      <c r="B110" s="46" t="s">
        <v>137</v>
      </c>
      <c r="C110" s="47" t="s">
        <v>13</v>
      </c>
      <c r="D110" s="79" t="s">
        <v>216</v>
      </c>
      <c r="E110" s="79" t="s">
        <v>218</v>
      </c>
      <c r="F110" s="79"/>
      <c r="G110" s="80" t="s">
        <v>140</v>
      </c>
      <c r="H110" s="49" t="n">
        <v>7000</v>
      </c>
      <c r="I110" s="50" t="n">
        <v>6960</v>
      </c>
      <c r="J110" s="51" t="n">
        <v>40</v>
      </c>
      <c r="K110" s="52" t="str">
        <f aca="false">C110 &amp; D110 &amp;E110 &amp; F110 &amp; G110</f>
        <v>90203100160129990000</v>
      </c>
      <c r="L110" s="81" t="s">
        <v>219</v>
      </c>
    </row>
    <row r="111" s="54" customFormat="true" ht="22.5" hidden="false" customHeight="true" outlineLevel="0" collapsed="false">
      <c r="A111" s="45" t="s">
        <v>159</v>
      </c>
      <c r="B111" s="46" t="s">
        <v>137</v>
      </c>
      <c r="C111" s="47" t="s">
        <v>13</v>
      </c>
      <c r="D111" s="79" t="s">
        <v>216</v>
      </c>
      <c r="E111" s="79" t="s">
        <v>218</v>
      </c>
      <c r="F111" s="79"/>
      <c r="G111" s="80" t="s">
        <v>137</v>
      </c>
      <c r="H111" s="49" t="n">
        <v>7000</v>
      </c>
      <c r="I111" s="50" t="n">
        <v>6960</v>
      </c>
      <c r="J111" s="51" t="n">
        <v>40</v>
      </c>
      <c r="K111" s="52" t="str">
        <f aca="false">C111 &amp; D111 &amp;E111 &amp; F111 &amp; G111</f>
        <v>90203100160129990200</v>
      </c>
      <c r="L111" s="81" t="s">
        <v>220</v>
      </c>
    </row>
    <row r="112" s="54" customFormat="true" ht="22.5" hidden="false" customHeight="true" outlineLevel="0" collapsed="false">
      <c r="A112" s="45" t="s">
        <v>161</v>
      </c>
      <c r="B112" s="46" t="s">
        <v>137</v>
      </c>
      <c r="C112" s="47" t="s">
        <v>13</v>
      </c>
      <c r="D112" s="79" t="s">
        <v>216</v>
      </c>
      <c r="E112" s="79" t="s">
        <v>218</v>
      </c>
      <c r="F112" s="79"/>
      <c r="G112" s="80" t="s">
        <v>162</v>
      </c>
      <c r="H112" s="49" t="n">
        <v>7000</v>
      </c>
      <c r="I112" s="50" t="n">
        <v>6960</v>
      </c>
      <c r="J112" s="51" t="n">
        <v>40</v>
      </c>
      <c r="K112" s="52" t="str">
        <f aca="false">C112 &amp; D112 &amp;E112 &amp; F112 &amp; G112</f>
        <v>90203100160129990240</v>
      </c>
      <c r="L112" s="81" t="s">
        <v>221</v>
      </c>
    </row>
    <row r="113" s="54" customFormat="true" ht="12.75" hidden="false" customHeight="true" outlineLevel="0" collapsed="false">
      <c r="A113" s="55" t="s">
        <v>166</v>
      </c>
      <c r="B113" s="56" t="s">
        <v>137</v>
      </c>
      <c r="C113" s="57" t="s">
        <v>13</v>
      </c>
      <c r="D113" s="82" t="s">
        <v>216</v>
      </c>
      <c r="E113" s="82" t="s">
        <v>218</v>
      </c>
      <c r="F113" s="82"/>
      <c r="G113" s="58" t="s">
        <v>167</v>
      </c>
      <c r="H113" s="59" t="n">
        <v>7000</v>
      </c>
      <c r="I113" s="60" t="n">
        <v>6960</v>
      </c>
      <c r="J113" s="61" t="n">
        <f aca="false">IF(IF(H113="",0,H113)=0,0,(IF(H113&gt;0,IF(I113&gt;H113,0,H113-I113),IF(I113&gt;H113,H113-I113,0))))</f>
        <v>40</v>
      </c>
      <c r="K113" s="52" t="str">
        <f aca="false">C113 &amp; D113 &amp;E113 &amp; F113 &amp; G113</f>
        <v>90203100160129990244</v>
      </c>
      <c r="L113" s="63" t="str">
        <f aca="false">C113 &amp; D113 &amp;E113 &amp; F113 &amp; G113</f>
        <v>90203100160129990244</v>
      </c>
    </row>
    <row r="114" s="54" customFormat="true" ht="22.5" hidden="false" customHeight="true" outlineLevel="0" collapsed="false">
      <c r="A114" s="45" t="s">
        <v>222</v>
      </c>
      <c r="B114" s="46" t="s">
        <v>137</v>
      </c>
      <c r="C114" s="47" t="s">
        <v>13</v>
      </c>
      <c r="D114" s="79" t="s">
        <v>223</v>
      </c>
      <c r="E114" s="79" t="s">
        <v>139</v>
      </c>
      <c r="F114" s="79"/>
      <c r="G114" s="80" t="s">
        <v>140</v>
      </c>
      <c r="H114" s="49" t="n">
        <v>9000</v>
      </c>
      <c r="I114" s="50" t="n">
        <v>0</v>
      </c>
      <c r="J114" s="51" t="n">
        <v>9000</v>
      </c>
      <c r="K114" s="52" t="str">
        <f aca="false">C114 &amp; D114 &amp;E114 &amp; F114 &amp; G114</f>
        <v>90203140000000000000</v>
      </c>
      <c r="L114" s="81" t="s">
        <v>224</v>
      </c>
    </row>
    <row r="115" s="54" customFormat="true" ht="12.75" hidden="false" customHeight="true" outlineLevel="0" collapsed="false">
      <c r="A115" s="45"/>
      <c r="B115" s="46" t="s">
        <v>137</v>
      </c>
      <c r="C115" s="47" t="s">
        <v>13</v>
      </c>
      <c r="D115" s="79" t="s">
        <v>223</v>
      </c>
      <c r="E115" s="79" t="s">
        <v>225</v>
      </c>
      <c r="F115" s="79"/>
      <c r="G115" s="80" t="s">
        <v>140</v>
      </c>
      <c r="H115" s="49" t="n">
        <v>1000</v>
      </c>
      <c r="I115" s="50" t="n">
        <v>0</v>
      </c>
      <c r="J115" s="51" t="n">
        <v>1000</v>
      </c>
      <c r="K115" s="52" t="str">
        <f aca="false">C115 &amp; D115 &amp;E115 &amp; F115 &amp; G115</f>
        <v>90203140170120380000</v>
      </c>
      <c r="L115" s="81" t="s">
        <v>226</v>
      </c>
    </row>
    <row r="116" s="54" customFormat="true" ht="22.5" hidden="false" customHeight="true" outlineLevel="0" collapsed="false">
      <c r="A116" s="45" t="s">
        <v>159</v>
      </c>
      <c r="B116" s="46" t="s">
        <v>137</v>
      </c>
      <c r="C116" s="47" t="s">
        <v>13</v>
      </c>
      <c r="D116" s="79" t="s">
        <v>223</v>
      </c>
      <c r="E116" s="79" t="s">
        <v>225</v>
      </c>
      <c r="F116" s="79"/>
      <c r="G116" s="80" t="s">
        <v>137</v>
      </c>
      <c r="H116" s="49" t="n">
        <v>1000</v>
      </c>
      <c r="I116" s="50" t="n">
        <v>0</v>
      </c>
      <c r="J116" s="51" t="n">
        <v>1000</v>
      </c>
      <c r="K116" s="52" t="str">
        <f aca="false">C116 &amp; D116 &amp;E116 &amp; F116 &amp; G116</f>
        <v>90203140170120380200</v>
      </c>
      <c r="L116" s="81" t="s">
        <v>227</v>
      </c>
    </row>
    <row r="117" s="54" customFormat="true" ht="22.5" hidden="false" customHeight="true" outlineLevel="0" collapsed="false">
      <c r="A117" s="45" t="s">
        <v>161</v>
      </c>
      <c r="B117" s="46" t="s">
        <v>137</v>
      </c>
      <c r="C117" s="47" t="s">
        <v>13</v>
      </c>
      <c r="D117" s="79" t="s">
        <v>223</v>
      </c>
      <c r="E117" s="79" t="s">
        <v>225</v>
      </c>
      <c r="F117" s="79"/>
      <c r="G117" s="80" t="s">
        <v>162</v>
      </c>
      <c r="H117" s="49" t="n">
        <v>1000</v>
      </c>
      <c r="I117" s="50" t="n">
        <v>0</v>
      </c>
      <c r="J117" s="51" t="n">
        <v>1000</v>
      </c>
      <c r="K117" s="52" t="str">
        <f aca="false">C117 &amp; D117 &amp;E117 &amp; F117 &amp; G117</f>
        <v>90203140170120380240</v>
      </c>
      <c r="L117" s="81" t="s">
        <v>228</v>
      </c>
    </row>
    <row r="118" s="54" customFormat="true" ht="12.75" hidden="false" customHeight="true" outlineLevel="0" collapsed="false">
      <c r="A118" s="55" t="s">
        <v>166</v>
      </c>
      <c r="B118" s="56" t="s">
        <v>137</v>
      </c>
      <c r="C118" s="57" t="s">
        <v>13</v>
      </c>
      <c r="D118" s="82" t="s">
        <v>223</v>
      </c>
      <c r="E118" s="82" t="s">
        <v>225</v>
      </c>
      <c r="F118" s="82"/>
      <c r="G118" s="58" t="s">
        <v>167</v>
      </c>
      <c r="H118" s="59" t="n">
        <v>1000</v>
      </c>
      <c r="I118" s="60" t="n">
        <v>0</v>
      </c>
      <c r="J118" s="61" t="n">
        <f aca="false">IF(IF(H118="",0,H118)=0,0,(IF(H118&gt;0,IF(I118&gt;H118,0,H118-I118),IF(I118&gt;H118,H118-I118,0))))</f>
        <v>1000</v>
      </c>
      <c r="K118" s="52" t="str">
        <f aca="false">C118 &amp; D118 &amp;E118 &amp; F118 &amp; G118</f>
        <v>90203140170120380244</v>
      </c>
      <c r="L118" s="63" t="str">
        <f aca="false">C118 &amp; D118 &amp;E118 &amp; F118 &amp; G118</f>
        <v>90203140170120380244</v>
      </c>
    </row>
    <row r="119" s="54" customFormat="true" ht="12.75" hidden="false" customHeight="true" outlineLevel="0" collapsed="false">
      <c r="A119" s="45"/>
      <c r="B119" s="46" t="s">
        <v>137</v>
      </c>
      <c r="C119" s="47" t="s">
        <v>13</v>
      </c>
      <c r="D119" s="79" t="s">
        <v>223</v>
      </c>
      <c r="E119" s="79" t="s">
        <v>229</v>
      </c>
      <c r="F119" s="79"/>
      <c r="G119" s="80" t="s">
        <v>140</v>
      </c>
      <c r="H119" s="49" t="n">
        <v>8000</v>
      </c>
      <c r="I119" s="50" t="n">
        <v>0</v>
      </c>
      <c r="J119" s="51" t="n">
        <v>8000</v>
      </c>
      <c r="K119" s="52" t="str">
        <f aca="false">C119 &amp; D119 &amp;E119 &amp; F119 &amp; G119</f>
        <v>90203140180129990000</v>
      </c>
      <c r="L119" s="81" t="s">
        <v>230</v>
      </c>
    </row>
    <row r="120" s="54" customFormat="true" ht="22.5" hidden="false" customHeight="true" outlineLevel="0" collapsed="false">
      <c r="A120" s="45" t="s">
        <v>159</v>
      </c>
      <c r="B120" s="46" t="s">
        <v>137</v>
      </c>
      <c r="C120" s="47" t="s">
        <v>13</v>
      </c>
      <c r="D120" s="79" t="s">
        <v>223</v>
      </c>
      <c r="E120" s="79" t="s">
        <v>229</v>
      </c>
      <c r="F120" s="79"/>
      <c r="G120" s="80" t="s">
        <v>137</v>
      </c>
      <c r="H120" s="49" t="n">
        <v>8000</v>
      </c>
      <c r="I120" s="50" t="n">
        <v>0</v>
      </c>
      <c r="J120" s="51" t="n">
        <v>8000</v>
      </c>
      <c r="K120" s="52" t="str">
        <f aca="false">C120 &amp; D120 &amp;E120 &amp; F120 &amp; G120</f>
        <v>90203140180129990200</v>
      </c>
      <c r="L120" s="81" t="s">
        <v>231</v>
      </c>
    </row>
    <row r="121" s="54" customFormat="true" ht="22.5" hidden="false" customHeight="true" outlineLevel="0" collapsed="false">
      <c r="A121" s="45" t="s">
        <v>161</v>
      </c>
      <c r="B121" s="46" t="s">
        <v>137</v>
      </c>
      <c r="C121" s="47" t="s">
        <v>13</v>
      </c>
      <c r="D121" s="79" t="s">
        <v>223</v>
      </c>
      <c r="E121" s="79" t="s">
        <v>229</v>
      </c>
      <c r="F121" s="79"/>
      <c r="G121" s="80" t="s">
        <v>162</v>
      </c>
      <c r="H121" s="49" t="n">
        <v>8000</v>
      </c>
      <c r="I121" s="50" t="n">
        <v>0</v>
      </c>
      <c r="J121" s="51" t="n">
        <v>8000</v>
      </c>
      <c r="K121" s="52" t="str">
        <f aca="false">C121 &amp; D121 &amp;E121 &amp; F121 &amp; G121</f>
        <v>90203140180129990240</v>
      </c>
      <c r="L121" s="81" t="s">
        <v>232</v>
      </c>
    </row>
    <row r="122" s="54" customFormat="true" ht="12.75" hidden="false" customHeight="true" outlineLevel="0" collapsed="false">
      <c r="A122" s="55" t="s">
        <v>166</v>
      </c>
      <c r="B122" s="56" t="s">
        <v>137</v>
      </c>
      <c r="C122" s="57" t="s">
        <v>13</v>
      </c>
      <c r="D122" s="82" t="s">
        <v>223</v>
      </c>
      <c r="E122" s="82" t="s">
        <v>229</v>
      </c>
      <c r="F122" s="82"/>
      <c r="G122" s="58" t="s">
        <v>167</v>
      </c>
      <c r="H122" s="59" t="n">
        <v>8000</v>
      </c>
      <c r="I122" s="60" t="n">
        <v>0</v>
      </c>
      <c r="J122" s="61" t="n">
        <f aca="false">IF(IF(H122="",0,H122)=0,0,(IF(H122&gt;0,IF(I122&gt;H122,0,H122-I122),IF(I122&gt;H122,H122-I122,0))))</f>
        <v>8000</v>
      </c>
      <c r="K122" s="52" t="str">
        <f aca="false">C122 &amp; D122 &amp;E122 &amp; F122 &amp; G122</f>
        <v>90203140180129990244</v>
      </c>
      <c r="L122" s="63" t="str">
        <f aca="false">C122 &amp; D122 &amp;E122 &amp; F122 &amp; G122</f>
        <v>90203140180129990244</v>
      </c>
    </row>
    <row r="123" s="54" customFormat="true" ht="12.75" hidden="false" customHeight="true" outlineLevel="0" collapsed="false">
      <c r="A123" s="45" t="s">
        <v>233</v>
      </c>
      <c r="B123" s="46" t="s">
        <v>137</v>
      </c>
      <c r="C123" s="47" t="s">
        <v>13</v>
      </c>
      <c r="D123" s="79" t="s">
        <v>234</v>
      </c>
      <c r="E123" s="79" t="s">
        <v>139</v>
      </c>
      <c r="F123" s="79"/>
      <c r="G123" s="80" t="s">
        <v>140</v>
      </c>
      <c r="H123" s="49" t="n">
        <v>231000</v>
      </c>
      <c r="I123" s="50" t="n">
        <v>90910.01</v>
      </c>
      <c r="J123" s="51" t="n">
        <v>140089.99</v>
      </c>
      <c r="K123" s="52" t="str">
        <f aca="false">C123 &amp; D123 &amp;E123 &amp; F123 &amp; G123</f>
        <v>90204000000000000000</v>
      </c>
      <c r="L123" s="81" t="s">
        <v>235</v>
      </c>
    </row>
    <row r="124" s="54" customFormat="true" ht="12.75" hidden="false" customHeight="true" outlineLevel="0" collapsed="false">
      <c r="A124" s="45" t="s">
        <v>236</v>
      </c>
      <c r="B124" s="46" t="s">
        <v>137</v>
      </c>
      <c r="C124" s="47" t="s">
        <v>13</v>
      </c>
      <c r="D124" s="79" t="s">
        <v>237</v>
      </c>
      <c r="E124" s="79" t="s">
        <v>139</v>
      </c>
      <c r="F124" s="79"/>
      <c r="G124" s="80" t="s">
        <v>140</v>
      </c>
      <c r="H124" s="49" t="n">
        <v>225000</v>
      </c>
      <c r="I124" s="50" t="n">
        <v>90910.01</v>
      </c>
      <c r="J124" s="51" t="n">
        <v>134089.99</v>
      </c>
      <c r="K124" s="52" t="str">
        <f aca="false">C124 &amp; D124 &amp;E124 &amp; F124 &amp; G124</f>
        <v>90204090000000000000</v>
      </c>
      <c r="L124" s="81" t="s">
        <v>238</v>
      </c>
    </row>
    <row r="125" s="54" customFormat="true" ht="12.75" hidden="false" customHeight="true" outlineLevel="0" collapsed="false">
      <c r="A125" s="45"/>
      <c r="B125" s="46" t="s">
        <v>137</v>
      </c>
      <c r="C125" s="47" t="s">
        <v>13</v>
      </c>
      <c r="D125" s="79" t="s">
        <v>237</v>
      </c>
      <c r="E125" s="79" t="s">
        <v>239</v>
      </c>
      <c r="F125" s="79"/>
      <c r="G125" s="80" t="s">
        <v>140</v>
      </c>
      <c r="H125" s="49" t="n">
        <v>225000</v>
      </c>
      <c r="I125" s="50" t="n">
        <v>90910.01</v>
      </c>
      <c r="J125" s="51" t="n">
        <v>134089.99</v>
      </c>
      <c r="K125" s="52" t="str">
        <f aca="false">C125 &amp; D125 &amp;E125 &amp; F125 &amp; G125</f>
        <v>90204090140280570000</v>
      </c>
      <c r="L125" s="81" t="s">
        <v>240</v>
      </c>
    </row>
    <row r="126" s="54" customFormat="true" ht="22.5" hidden="false" customHeight="true" outlineLevel="0" collapsed="false">
      <c r="A126" s="45" t="s">
        <v>159</v>
      </c>
      <c r="B126" s="46" t="s">
        <v>137</v>
      </c>
      <c r="C126" s="47" t="s">
        <v>13</v>
      </c>
      <c r="D126" s="79" t="s">
        <v>237</v>
      </c>
      <c r="E126" s="79" t="s">
        <v>239</v>
      </c>
      <c r="F126" s="79"/>
      <c r="G126" s="80" t="s">
        <v>137</v>
      </c>
      <c r="H126" s="49" t="n">
        <v>225000</v>
      </c>
      <c r="I126" s="50" t="n">
        <v>90910.01</v>
      </c>
      <c r="J126" s="51" t="n">
        <v>134089.99</v>
      </c>
      <c r="K126" s="52" t="str">
        <f aca="false">C126 &amp; D126 &amp;E126 &amp; F126 &amp; G126</f>
        <v>90204090140280570200</v>
      </c>
      <c r="L126" s="81" t="s">
        <v>241</v>
      </c>
    </row>
    <row r="127" s="54" customFormat="true" ht="22.5" hidden="false" customHeight="true" outlineLevel="0" collapsed="false">
      <c r="A127" s="45" t="s">
        <v>161</v>
      </c>
      <c r="B127" s="46" t="s">
        <v>137</v>
      </c>
      <c r="C127" s="47" t="s">
        <v>13</v>
      </c>
      <c r="D127" s="79" t="s">
        <v>237</v>
      </c>
      <c r="E127" s="79" t="s">
        <v>239</v>
      </c>
      <c r="F127" s="79"/>
      <c r="G127" s="80" t="s">
        <v>162</v>
      </c>
      <c r="H127" s="49" t="n">
        <v>225000</v>
      </c>
      <c r="I127" s="50" t="n">
        <v>90910.01</v>
      </c>
      <c r="J127" s="51" t="n">
        <v>134089.99</v>
      </c>
      <c r="K127" s="52" t="str">
        <f aca="false">C127 &amp; D127 &amp;E127 &amp; F127 &amp; G127</f>
        <v>90204090140280570240</v>
      </c>
      <c r="L127" s="81" t="s">
        <v>242</v>
      </c>
    </row>
    <row r="128" s="54" customFormat="true" ht="12.75" hidden="false" customHeight="true" outlineLevel="0" collapsed="false">
      <c r="A128" s="55" t="s">
        <v>166</v>
      </c>
      <c r="B128" s="56" t="s">
        <v>137</v>
      </c>
      <c r="C128" s="57" t="s">
        <v>13</v>
      </c>
      <c r="D128" s="82" t="s">
        <v>237</v>
      </c>
      <c r="E128" s="82" t="s">
        <v>239</v>
      </c>
      <c r="F128" s="82"/>
      <c r="G128" s="58" t="s">
        <v>167</v>
      </c>
      <c r="H128" s="59" t="n">
        <v>225000</v>
      </c>
      <c r="I128" s="60" t="n">
        <v>90910.01</v>
      </c>
      <c r="J128" s="61" t="n">
        <f aca="false">IF(IF(H128="",0,H128)=0,0,(IF(H128&gt;0,IF(I128&gt;H128,0,H128-I128),IF(I128&gt;H128,H128-I128,0))))</f>
        <v>134089.99</v>
      </c>
      <c r="K128" s="52" t="str">
        <f aca="false">C128 &amp; D128 &amp;E128 &amp; F128 &amp; G128</f>
        <v>90204090140280570244</v>
      </c>
      <c r="L128" s="63" t="str">
        <f aca="false">C128 &amp; D128 &amp;E128 &amp; F128 &amp; G128</f>
        <v>90204090140280570244</v>
      </c>
    </row>
    <row r="129" s="54" customFormat="true" ht="12.75" hidden="false" customHeight="true" outlineLevel="0" collapsed="false">
      <c r="A129" s="45" t="s">
        <v>243</v>
      </c>
      <c r="B129" s="46" t="s">
        <v>137</v>
      </c>
      <c r="C129" s="47" t="s">
        <v>13</v>
      </c>
      <c r="D129" s="79" t="s">
        <v>244</v>
      </c>
      <c r="E129" s="79" t="s">
        <v>139</v>
      </c>
      <c r="F129" s="79"/>
      <c r="G129" s="80" t="s">
        <v>140</v>
      </c>
      <c r="H129" s="49" t="n">
        <v>6000</v>
      </c>
      <c r="I129" s="50" t="n">
        <v>0</v>
      </c>
      <c r="J129" s="51" t="n">
        <v>6000</v>
      </c>
      <c r="K129" s="52" t="str">
        <f aca="false">C129 &amp; D129 &amp;E129 &amp; F129 &amp; G129</f>
        <v>90204120000000000000</v>
      </c>
      <c r="L129" s="81" t="s">
        <v>245</v>
      </c>
    </row>
    <row r="130" s="54" customFormat="true" ht="12.75" hidden="false" customHeight="true" outlineLevel="0" collapsed="false">
      <c r="A130" s="45"/>
      <c r="B130" s="46" t="s">
        <v>137</v>
      </c>
      <c r="C130" s="47" t="s">
        <v>13</v>
      </c>
      <c r="D130" s="79" t="s">
        <v>244</v>
      </c>
      <c r="E130" s="79" t="s">
        <v>246</v>
      </c>
      <c r="F130" s="79"/>
      <c r="G130" s="80" t="s">
        <v>140</v>
      </c>
      <c r="H130" s="49" t="n">
        <v>1000</v>
      </c>
      <c r="I130" s="50" t="n">
        <v>0</v>
      </c>
      <c r="J130" s="51" t="n">
        <v>1000</v>
      </c>
      <c r="K130" s="52" t="str">
        <f aca="false">C130 &amp; D130 &amp;E130 &amp; F130 &amp; G130</f>
        <v>90204120190129990000</v>
      </c>
      <c r="L130" s="81" t="s">
        <v>247</v>
      </c>
    </row>
    <row r="131" s="54" customFormat="true" ht="22.5" hidden="false" customHeight="true" outlineLevel="0" collapsed="false">
      <c r="A131" s="45" t="s">
        <v>159</v>
      </c>
      <c r="B131" s="46" t="s">
        <v>137</v>
      </c>
      <c r="C131" s="47" t="s">
        <v>13</v>
      </c>
      <c r="D131" s="79" t="s">
        <v>244</v>
      </c>
      <c r="E131" s="79" t="s">
        <v>246</v>
      </c>
      <c r="F131" s="79"/>
      <c r="G131" s="80" t="s">
        <v>137</v>
      </c>
      <c r="H131" s="49" t="n">
        <v>1000</v>
      </c>
      <c r="I131" s="50" t="n">
        <v>0</v>
      </c>
      <c r="J131" s="51" t="n">
        <v>1000</v>
      </c>
      <c r="K131" s="52" t="str">
        <f aca="false">C131 &amp; D131 &amp;E131 &amp; F131 &amp; G131</f>
        <v>90204120190129990200</v>
      </c>
      <c r="L131" s="81" t="s">
        <v>248</v>
      </c>
    </row>
    <row r="132" s="54" customFormat="true" ht="22.5" hidden="false" customHeight="true" outlineLevel="0" collapsed="false">
      <c r="A132" s="45" t="s">
        <v>161</v>
      </c>
      <c r="B132" s="46" t="s">
        <v>137</v>
      </c>
      <c r="C132" s="47" t="s">
        <v>13</v>
      </c>
      <c r="D132" s="79" t="s">
        <v>244</v>
      </c>
      <c r="E132" s="79" t="s">
        <v>246</v>
      </c>
      <c r="F132" s="79"/>
      <c r="G132" s="80" t="s">
        <v>162</v>
      </c>
      <c r="H132" s="49" t="n">
        <v>1000</v>
      </c>
      <c r="I132" s="50" t="n">
        <v>0</v>
      </c>
      <c r="J132" s="51" t="n">
        <v>1000</v>
      </c>
      <c r="K132" s="52" t="str">
        <f aca="false">C132 &amp; D132 &amp;E132 &amp; F132 &amp; G132</f>
        <v>90204120190129990240</v>
      </c>
      <c r="L132" s="81" t="s">
        <v>249</v>
      </c>
    </row>
    <row r="133" s="54" customFormat="true" ht="12.75" hidden="false" customHeight="true" outlineLevel="0" collapsed="false">
      <c r="A133" s="55" t="s">
        <v>166</v>
      </c>
      <c r="B133" s="56" t="s">
        <v>137</v>
      </c>
      <c r="C133" s="57" t="s">
        <v>13</v>
      </c>
      <c r="D133" s="82" t="s">
        <v>244</v>
      </c>
      <c r="E133" s="82" t="s">
        <v>246</v>
      </c>
      <c r="F133" s="82"/>
      <c r="G133" s="58" t="s">
        <v>167</v>
      </c>
      <c r="H133" s="59" t="n">
        <v>1000</v>
      </c>
      <c r="I133" s="60" t="n">
        <v>0</v>
      </c>
      <c r="J133" s="61" t="n">
        <f aca="false">IF(IF(H133="",0,H133)=0,0,(IF(H133&gt;0,IF(I133&gt;H133,0,H133-I133),IF(I133&gt;H133,H133-I133,0))))</f>
        <v>1000</v>
      </c>
      <c r="K133" s="52" t="str">
        <f aca="false">C133 &amp; D133 &amp;E133 &amp; F133 &amp; G133</f>
        <v>90204120190129990244</v>
      </c>
      <c r="L133" s="63" t="str">
        <f aca="false">C133 &amp; D133 &amp;E133 &amp; F133 &amp; G133</f>
        <v>90204120190129990244</v>
      </c>
    </row>
    <row r="134" s="54" customFormat="true" ht="12.75" hidden="false" customHeight="true" outlineLevel="0" collapsed="false">
      <c r="A134" s="45"/>
      <c r="B134" s="46" t="s">
        <v>137</v>
      </c>
      <c r="C134" s="47" t="s">
        <v>13</v>
      </c>
      <c r="D134" s="79" t="s">
        <v>244</v>
      </c>
      <c r="E134" s="79" t="s">
        <v>250</v>
      </c>
      <c r="F134" s="79"/>
      <c r="G134" s="80" t="s">
        <v>140</v>
      </c>
      <c r="H134" s="49" t="n">
        <v>5000</v>
      </c>
      <c r="I134" s="50" t="n">
        <v>0</v>
      </c>
      <c r="J134" s="51" t="n">
        <v>5000</v>
      </c>
      <c r="K134" s="52" t="str">
        <f aca="false">C134 &amp; D134 &amp;E134 &amp; F134 &amp; G134</f>
        <v>902041201Б0129990000</v>
      </c>
      <c r="L134" s="81" t="s">
        <v>251</v>
      </c>
    </row>
    <row r="135" s="54" customFormat="true" ht="22.5" hidden="false" customHeight="true" outlineLevel="0" collapsed="false">
      <c r="A135" s="45" t="s">
        <v>159</v>
      </c>
      <c r="B135" s="46" t="s">
        <v>137</v>
      </c>
      <c r="C135" s="47" t="s">
        <v>13</v>
      </c>
      <c r="D135" s="79" t="s">
        <v>244</v>
      </c>
      <c r="E135" s="79" t="s">
        <v>250</v>
      </c>
      <c r="F135" s="79"/>
      <c r="G135" s="80" t="s">
        <v>137</v>
      </c>
      <c r="H135" s="49" t="n">
        <v>5000</v>
      </c>
      <c r="I135" s="50" t="n">
        <v>0</v>
      </c>
      <c r="J135" s="51" t="n">
        <v>5000</v>
      </c>
      <c r="K135" s="52" t="str">
        <f aca="false">C135 &amp; D135 &amp;E135 &amp; F135 &amp; G135</f>
        <v>902041201Б0129990200</v>
      </c>
      <c r="L135" s="81" t="s">
        <v>252</v>
      </c>
    </row>
    <row r="136" s="54" customFormat="true" ht="22.5" hidden="false" customHeight="true" outlineLevel="0" collapsed="false">
      <c r="A136" s="45" t="s">
        <v>161</v>
      </c>
      <c r="B136" s="46" t="s">
        <v>137</v>
      </c>
      <c r="C136" s="47" t="s">
        <v>13</v>
      </c>
      <c r="D136" s="79" t="s">
        <v>244</v>
      </c>
      <c r="E136" s="79" t="s">
        <v>250</v>
      </c>
      <c r="F136" s="79"/>
      <c r="G136" s="80" t="s">
        <v>162</v>
      </c>
      <c r="H136" s="49" t="n">
        <v>5000</v>
      </c>
      <c r="I136" s="50" t="n">
        <v>0</v>
      </c>
      <c r="J136" s="51" t="n">
        <v>5000</v>
      </c>
      <c r="K136" s="52" t="str">
        <f aca="false">C136 &amp; D136 &amp;E136 &amp; F136 &amp; G136</f>
        <v>902041201Б0129990240</v>
      </c>
      <c r="L136" s="81" t="s">
        <v>253</v>
      </c>
    </row>
    <row r="137" s="54" customFormat="true" ht="12.75" hidden="false" customHeight="true" outlineLevel="0" collapsed="false">
      <c r="A137" s="55" t="s">
        <v>166</v>
      </c>
      <c r="B137" s="56" t="s">
        <v>137</v>
      </c>
      <c r="C137" s="57" t="s">
        <v>13</v>
      </c>
      <c r="D137" s="82" t="s">
        <v>244</v>
      </c>
      <c r="E137" s="82" t="s">
        <v>250</v>
      </c>
      <c r="F137" s="82"/>
      <c r="G137" s="58" t="s">
        <v>167</v>
      </c>
      <c r="H137" s="59" t="n">
        <v>5000</v>
      </c>
      <c r="I137" s="60" t="n">
        <v>0</v>
      </c>
      <c r="J137" s="61" t="n">
        <f aca="false">IF(IF(H137="",0,H137)=0,0,(IF(H137&gt;0,IF(I137&gt;H137,0,H137-I137),IF(I137&gt;H137,H137-I137,0))))</f>
        <v>5000</v>
      </c>
      <c r="K137" s="52" t="str">
        <f aca="false">C137 &amp; D137 &amp;E137 &amp; F137 &amp; G137</f>
        <v>902041201Б0129990244</v>
      </c>
      <c r="L137" s="63" t="str">
        <f aca="false">C137 &amp; D137 &amp;E137 &amp; F137 &amp; G137</f>
        <v>902041201Б0129990244</v>
      </c>
    </row>
    <row r="138" s="54" customFormat="true" ht="12.75" hidden="false" customHeight="true" outlineLevel="0" collapsed="false">
      <c r="A138" s="45" t="s">
        <v>254</v>
      </c>
      <c r="B138" s="46" t="s">
        <v>137</v>
      </c>
      <c r="C138" s="47" t="s">
        <v>13</v>
      </c>
      <c r="D138" s="79" t="s">
        <v>255</v>
      </c>
      <c r="E138" s="79" t="s">
        <v>139</v>
      </c>
      <c r="F138" s="79"/>
      <c r="G138" s="80" t="s">
        <v>140</v>
      </c>
      <c r="H138" s="49" t="n">
        <v>655000</v>
      </c>
      <c r="I138" s="50" t="n">
        <v>143131.44</v>
      </c>
      <c r="J138" s="51" t="n">
        <v>511868.56</v>
      </c>
      <c r="K138" s="52" t="str">
        <f aca="false">C138 &amp; D138 &amp;E138 &amp; F138 &amp; G138</f>
        <v>90205000000000000000</v>
      </c>
      <c r="L138" s="81" t="s">
        <v>256</v>
      </c>
    </row>
    <row r="139" s="54" customFormat="true" ht="12.75" hidden="false" customHeight="true" outlineLevel="0" collapsed="false">
      <c r="A139" s="45" t="s">
        <v>257</v>
      </c>
      <c r="B139" s="46" t="s">
        <v>137</v>
      </c>
      <c r="C139" s="47" t="s">
        <v>13</v>
      </c>
      <c r="D139" s="79" t="s">
        <v>258</v>
      </c>
      <c r="E139" s="79" t="s">
        <v>139</v>
      </c>
      <c r="F139" s="79"/>
      <c r="G139" s="80" t="s">
        <v>140</v>
      </c>
      <c r="H139" s="49" t="n">
        <v>655000</v>
      </c>
      <c r="I139" s="50" t="n">
        <v>143131.44</v>
      </c>
      <c r="J139" s="51" t="n">
        <v>511868.56</v>
      </c>
      <c r="K139" s="52" t="str">
        <f aca="false">C139 &amp; D139 &amp;E139 &amp; F139 &amp; G139</f>
        <v>90205030000000000000</v>
      </c>
      <c r="L139" s="81" t="s">
        <v>259</v>
      </c>
    </row>
    <row r="140" s="54" customFormat="true" ht="12.75" hidden="false" customHeight="true" outlineLevel="0" collapsed="false">
      <c r="A140" s="45"/>
      <c r="B140" s="46" t="s">
        <v>137</v>
      </c>
      <c r="C140" s="47" t="s">
        <v>13</v>
      </c>
      <c r="D140" s="79" t="s">
        <v>258</v>
      </c>
      <c r="E140" s="79" t="s">
        <v>260</v>
      </c>
      <c r="F140" s="79"/>
      <c r="G140" s="80" t="s">
        <v>140</v>
      </c>
      <c r="H140" s="49" t="n">
        <v>287000</v>
      </c>
      <c r="I140" s="50" t="n">
        <v>23131.44</v>
      </c>
      <c r="J140" s="51" t="n">
        <v>263868.56</v>
      </c>
      <c r="K140" s="52" t="str">
        <f aca="false">C140 &amp; D140 &amp;E140 &amp; F140 &amp; G140</f>
        <v>90205030110229990000</v>
      </c>
      <c r="L140" s="81" t="s">
        <v>261</v>
      </c>
    </row>
    <row r="141" s="54" customFormat="true" ht="22.5" hidden="false" customHeight="true" outlineLevel="0" collapsed="false">
      <c r="A141" s="45" t="s">
        <v>159</v>
      </c>
      <c r="B141" s="46" t="s">
        <v>137</v>
      </c>
      <c r="C141" s="47" t="s">
        <v>13</v>
      </c>
      <c r="D141" s="79" t="s">
        <v>258</v>
      </c>
      <c r="E141" s="79" t="s">
        <v>260</v>
      </c>
      <c r="F141" s="79"/>
      <c r="G141" s="80" t="s">
        <v>137</v>
      </c>
      <c r="H141" s="49" t="n">
        <v>242000</v>
      </c>
      <c r="I141" s="50" t="n">
        <v>12165.44</v>
      </c>
      <c r="J141" s="51" t="n">
        <v>229834.56</v>
      </c>
      <c r="K141" s="52" t="str">
        <f aca="false">C141 &amp; D141 &amp;E141 &amp; F141 &amp; G141</f>
        <v>90205030110229990200</v>
      </c>
      <c r="L141" s="81" t="s">
        <v>262</v>
      </c>
    </row>
    <row r="142" s="54" customFormat="true" ht="22.5" hidden="false" customHeight="true" outlineLevel="0" collapsed="false">
      <c r="A142" s="45" t="s">
        <v>161</v>
      </c>
      <c r="B142" s="46" t="s">
        <v>137</v>
      </c>
      <c r="C142" s="47" t="s">
        <v>13</v>
      </c>
      <c r="D142" s="79" t="s">
        <v>258</v>
      </c>
      <c r="E142" s="79" t="s">
        <v>260</v>
      </c>
      <c r="F142" s="79"/>
      <c r="G142" s="80" t="s">
        <v>162</v>
      </c>
      <c r="H142" s="49" t="n">
        <v>242000</v>
      </c>
      <c r="I142" s="50" t="n">
        <v>12165.44</v>
      </c>
      <c r="J142" s="51" t="n">
        <v>229834.56</v>
      </c>
      <c r="K142" s="52" t="str">
        <f aca="false">C142 &amp; D142 &amp;E142 &amp; F142 &amp; G142</f>
        <v>90205030110229990240</v>
      </c>
      <c r="L142" s="81" t="s">
        <v>263</v>
      </c>
    </row>
    <row r="143" s="54" customFormat="true" ht="12.75" hidden="false" customHeight="true" outlineLevel="0" collapsed="false">
      <c r="A143" s="55" t="s">
        <v>166</v>
      </c>
      <c r="B143" s="56" t="s">
        <v>137</v>
      </c>
      <c r="C143" s="57" t="s">
        <v>13</v>
      </c>
      <c r="D143" s="82" t="s">
        <v>258</v>
      </c>
      <c r="E143" s="82" t="s">
        <v>260</v>
      </c>
      <c r="F143" s="82"/>
      <c r="G143" s="58" t="s">
        <v>167</v>
      </c>
      <c r="H143" s="59" t="n">
        <v>242000</v>
      </c>
      <c r="I143" s="60" t="n">
        <v>12165.44</v>
      </c>
      <c r="J143" s="61" t="n">
        <f aca="false">IF(IF(H143="",0,H143)=0,0,(IF(H143&gt;0,IF(I143&gt;H143,0,H143-I143),IF(I143&gt;H143,H143-I143,0))))</f>
        <v>229834.56</v>
      </c>
      <c r="K143" s="52" t="str">
        <f aca="false">C143 &amp; D143 &amp;E143 &amp; F143 &amp; G143</f>
        <v>90205030110229990244</v>
      </c>
      <c r="L143" s="63" t="str">
        <f aca="false">C143 &amp; D143 &amp;E143 &amp; F143 &amp; G143</f>
        <v>90205030110229990244</v>
      </c>
    </row>
    <row r="144" s="54" customFormat="true" ht="12.75" hidden="false" customHeight="true" outlineLevel="0" collapsed="false">
      <c r="A144" s="45" t="s">
        <v>169</v>
      </c>
      <c r="B144" s="46" t="s">
        <v>137</v>
      </c>
      <c r="C144" s="47" t="s">
        <v>13</v>
      </c>
      <c r="D144" s="79" t="s">
        <v>258</v>
      </c>
      <c r="E144" s="79" t="s">
        <v>260</v>
      </c>
      <c r="F144" s="79"/>
      <c r="G144" s="80" t="s">
        <v>170</v>
      </c>
      <c r="H144" s="49" t="n">
        <v>45000</v>
      </c>
      <c r="I144" s="50" t="n">
        <v>10966</v>
      </c>
      <c r="J144" s="51" t="n">
        <v>34034</v>
      </c>
      <c r="K144" s="52" t="str">
        <f aca="false">C144 &amp; D144 &amp;E144 &amp; F144 &amp; G144</f>
        <v>90205030110229990800</v>
      </c>
      <c r="L144" s="81" t="s">
        <v>264</v>
      </c>
    </row>
    <row r="145" s="54" customFormat="true" ht="12.75" hidden="false" customHeight="true" outlineLevel="0" collapsed="false">
      <c r="A145" s="45" t="s">
        <v>172</v>
      </c>
      <c r="B145" s="46" t="s">
        <v>137</v>
      </c>
      <c r="C145" s="47" t="s">
        <v>13</v>
      </c>
      <c r="D145" s="79" t="s">
        <v>258</v>
      </c>
      <c r="E145" s="79" t="s">
        <v>260</v>
      </c>
      <c r="F145" s="79"/>
      <c r="G145" s="80" t="s">
        <v>173</v>
      </c>
      <c r="H145" s="49" t="n">
        <v>45000</v>
      </c>
      <c r="I145" s="50" t="n">
        <v>10966</v>
      </c>
      <c r="J145" s="51" t="n">
        <v>34034</v>
      </c>
      <c r="K145" s="52" t="str">
        <f aca="false">C145 &amp; D145 &amp;E145 &amp; F145 &amp; G145</f>
        <v>90205030110229990850</v>
      </c>
      <c r="L145" s="81" t="s">
        <v>265</v>
      </c>
    </row>
    <row r="146" s="54" customFormat="true" ht="22.5" hidden="false" customHeight="true" outlineLevel="0" collapsed="false">
      <c r="A146" s="55" t="s">
        <v>175</v>
      </c>
      <c r="B146" s="56" t="s">
        <v>137</v>
      </c>
      <c r="C146" s="57" t="s">
        <v>13</v>
      </c>
      <c r="D146" s="82" t="s">
        <v>258</v>
      </c>
      <c r="E146" s="82" t="s">
        <v>260</v>
      </c>
      <c r="F146" s="82"/>
      <c r="G146" s="58" t="s">
        <v>176</v>
      </c>
      <c r="H146" s="59" t="n">
        <v>45000</v>
      </c>
      <c r="I146" s="60" t="n">
        <v>10966</v>
      </c>
      <c r="J146" s="61" t="n">
        <f aca="false">IF(IF(H146="",0,H146)=0,0,(IF(H146&gt;0,IF(I146&gt;H146,0,H146-I146),IF(I146&gt;H146,H146-I146,0))))</f>
        <v>34034</v>
      </c>
      <c r="K146" s="52" t="str">
        <f aca="false">C146 &amp; D146 &amp;E146 &amp; F146 &amp; G146</f>
        <v>90205030110229990851</v>
      </c>
      <c r="L146" s="63" t="str">
        <f aca="false">C146 &amp; D146 &amp;E146 &amp; F146 &amp; G146</f>
        <v>90205030110229990851</v>
      </c>
    </row>
    <row r="147" s="54" customFormat="true" ht="12.75" hidden="false" customHeight="true" outlineLevel="0" collapsed="false">
      <c r="A147" s="45"/>
      <c r="B147" s="46" t="s">
        <v>137</v>
      </c>
      <c r="C147" s="47" t="s">
        <v>13</v>
      </c>
      <c r="D147" s="79" t="s">
        <v>258</v>
      </c>
      <c r="E147" s="79" t="s">
        <v>266</v>
      </c>
      <c r="F147" s="79"/>
      <c r="G147" s="80" t="s">
        <v>140</v>
      </c>
      <c r="H147" s="49" t="n">
        <v>368000</v>
      </c>
      <c r="I147" s="50" t="n">
        <v>120000</v>
      </c>
      <c r="J147" s="51" t="n">
        <v>248000</v>
      </c>
      <c r="K147" s="52" t="str">
        <f aca="false">C147 &amp; D147 &amp;E147 &amp; F147 &amp; G147</f>
        <v>90205030110381340000</v>
      </c>
      <c r="L147" s="81" t="s">
        <v>267</v>
      </c>
    </row>
    <row r="148" s="54" customFormat="true" ht="12.75" hidden="false" customHeight="true" outlineLevel="0" collapsed="false">
      <c r="A148" s="45" t="s">
        <v>268</v>
      </c>
      <c r="B148" s="46" t="s">
        <v>137</v>
      </c>
      <c r="C148" s="47" t="s">
        <v>13</v>
      </c>
      <c r="D148" s="79" t="s">
        <v>258</v>
      </c>
      <c r="E148" s="79" t="s">
        <v>266</v>
      </c>
      <c r="F148" s="79"/>
      <c r="G148" s="80" t="s">
        <v>7</v>
      </c>
      <c r="H148" s="49" t="n">
        <v>368000</v>
      </c>
      <c r="I148" s="50" t="n">
        <v>120000</v>
      </c>
      <c r="J148" s="51" t="n">
        <v>248000</v>
      </c>
      <c r="K148" s="52" t="str">
        <f aca="false">C148 &amp; D148 &amp;E148 &amp; F148 &amp; G148</f>
        <v>90205030110381340500</v>
      </c>
      <c r="L148" s="81" t="s">
        <v>269</v>
      </c>
    </row>
    <row r="149" s="54" customFormat="true" ht="12.75" hidden="false" customHeight="true" outlineLevel="0" collapsed="false">
      <c r="A149" s="55" t="s">
        <v>125</v>
      </c>
      <c r="B149" s="56" t="s">
        <v>137</v>
      </c>
      <c r="C149" s="57" t="s">
        <v>13</v>
      </c>
      <c r="D149" s="82" t="s">
        <v>258</v>
      </c>
      <c r="E149" s="82" t="s">
        <v>266</v>
      </c>
      <c r="F149" s="82"/>
      <c r="G149" s="58" t="s">
        <v>270</v>
      </c>
      <c r="H149" s="59" t="n">
        <v>368000</v>
      </c>
      <c r="I149" s="60" t="n">
        <v>120000</v>
      </c>
      <c r="J149" s="61" t="n">
        <f aca="false">IF(IF(H149="",0,H149)=0,0,(IF(H149&gt;0,IF(I149&gt;H149,0,H149-I149),IF(I149&gt;H149,H149-I149,0))))</f>
        <v>248000</v>
      </c>
      <c r="K149" s="52" t="str">
        <f aca="false">C149 &amp; D149 &amp;E149 &amp; F149 &amp; G149</f>
        <v>90205030110381340540</v>
      </c>
      <c r="L149" s="63" t="str">
        <f aca="false">C149 &amp; D149 &amp;E149 &amp; F149 &amp; G149</f>
        <v>90205030110381340540</v>
      </c>
    </row>
    <row r="150" s="54" customFormat="true" ht="12.75" hidden="false" customHeight="true" outlineLevel="0" collapsed="false">
      <c r="A150" s="45" t="s">
        <v>271</v>
      </c>
      <c r="B150" s="46" t="s">
        <v>137</v>
      </c>
      <c r="C150" s="47" t="s">
        <v>13</v>
      </c>
      <c r="D150" s="79" t="s">
        <v>272</v>
      </c>
      <c r="E150" s="79" t="s">
        <v>139</v>
      </c>
      <c r="F150" s="79"/>
      <c r="G150" s="80" t="s">
        <v>140</v>
      </c>
      <c r="H150" s="49" t="n">
        <v>2153000</v>
      </c>
      <c r="I150" s="50" t="n">
        <v>313838.82</v>
      </c>
      <c r="J150" s="51" t="n">
        <v>1839161.18</v>
      </c>
      <c r="K150" s="52" t="str">
        <f aca="false">C150 &amp; D150 &amp;E150 &amp; F150 &amp; G150</f>
        <v>90208000000000000000</v>
      </c>
      <c r="L150" s="81" t="s">
        <v>273</v>
      </c>
    </row>
    <row r="151" s="54" customFormat="true" ht="12.75" hidden="false" customHeight="true" outlineLevel="0" collapsed="false">
      <c r="A151" s="45" t="s">
        <v>274</v>
      </c>
      <c r="B151" s="46" t="s">
        <v>137</v>
      </c>
      <c r="C151" s="47" t="s">
        <v>13</v>
      </c>
      <c r="D151" s="79" t="s">
        <v>275</v>
      </c>
      <c r="E151" s="79" t="s">
        <v>139</v>
      </c>
      <c r="F151" s="79"/>
      <c r="G151" s="80" t="s">
        <v>140</v>
      </c>
      <c r="H151" s="49" t="n">
        <v>1798000</v>
      </c>
      <c r="I151" s="50" t="n">
        <v>254000</v>
      </c>
      <c r="J151" s="51" t="n">
        <v>1544000</v>
      </c>
      <c r="K151" s="52" t="str">
        <f aca="false">C151 &amp; D151 &amp;E151 &amp; F151 &amp; G151</f>
        <v>90208010000000000000</v>
      </c>
      <c r="L151" s="81" t="s">
        <v>276</v>
      </c>
    </row>
    <row r="152" s="54" customFormat="true" ht="12.75" hidden="false" customHeight="true" outlineLevel="0" collapsed="false">
      <c r="A152" s="45"/>
      <c r="B152" s="46" t="s">
        <v>137</v>
      </c>
      <c r="C152" s="47" t="s">
        <v>13</v>
      </c>
      <c r="D152" s="79" t="s">
        <v>275</v>
      </c>
      <c r="E152" s="79" t="s">
        <v>277</v>
      </c>
      <c r="F152" s="79"/>
      <c r="G152" s="80" t="s">
        <v>140</v>
      </c>
      <c r="H152" s="49" t="n">
        <v>1774000</v>
      </c>
      <c r="I152" s="50" t="n">
        <v>250000</v>
      </c>
      <c r="J152" s="51" t="n">
        <v>1524000</v>
      </c>
      <c r="K152" s="52" t="str">
        <f aca="false">C152 &amp; D152 &amp;E152 &amp; F152 &amp; G152</f>
        <v>90208010120181690000</v>
      </c>
      <c r="L152" s="81" t="s">
        <v>278</v>
      </c>
    </row>
    <row r="153" s="54" customFormat="true" ht="12.75" hidden="false" customHeight="true" outlineLevel="0" collapsed="false">
      <c r="A153" s="45" t="s">
        <v>268</v>
      </c>
      <c r="B153" s="46" t="s">
        <v>137</v>
      </c>
      <c r="C153" s="47" t="s">
        <v>13</v>
      </c>
      <c r="D153" s="79" t="s">
        <v>275</v>
      </c>
      <c r="E153" s="79" t="s">
        <v>277</v>
      </c>
      <c r="F153" s="79"/>
      <c r="G153" s="80" t="s">
        <v>7</v>
      </c>
      <c r="H153" s="49" t="n">
        <v>1774000</v>
      </c>
      <c r="I153" s="50" t="n">
        <v>250000</v>
      </c>
      <c r="J153" s="51" t="n">
        <v>1524000</v>
      </c>
      <c r="K153" s="52" t="str">
        <f aca="false">C153 &amp; D153 &amp;E153 &amp; F153 &amp; G153</f>
        <v>90208010120181690500</v>
      </c>
      <c r="L153" s="81" t="s">
        <v>279</v>
      </c>
    </row>
    <row r="154" s="54" customFormat="true" ht="12.75" hidden="false" customHeight="true" outlineLevel="0" collapsed="false">
      <c r="A154" s="55" t="s">
        <v>125</v>
      </c>
      <c r="B154" s="56" t="s">
        <v>137</v>
      </c>
      <c r="C154" s="57" t="s">
        <v>13</v>
      </c>
      <c r="D154" s="82" t="s">
        <v>275</v>
      </c>
      <c r="E154" s="82" t="s">
        <v>277</v>
      </c>
      <c r="F154" s="82"/>
      <c r="G154" s="58" t="s">
        <v>270</v>
      </c>
      <c r="H154" s="59" t="n">
        <v>1774000</v>
      </c>
      <c r="I154" s="60" t="n">
        <v>250000</v>
      </c>
      <c r="J154" s="61" t="n">
        <f aca="false">IF(IF(H154="",0,H154)=0,0,(IF(H154&gt;0,IF(I154&gt;H154,0,H154-I154),IF(I154&gt;H154,H154-I154,0))))</f>
        <v>1524000</v>
      </c>
      <c r="K154" s="52" t="str">
        <f aca="false">C154 &amp; D154 &amp;E154 &amp; F154 &amp; G154</f>
        <v>90208010120181690540</v>
      </c>
      <c r="L154" s="63" t="str">
        <f aca="false">C154 &amp; D154 &amp;E154 &amp; F154 &amp; G154</f>
        <v>90208010120181690540</v>
      </c>
    </row>
    <row r="155" s="54" customFormat="true" ht="12.75" hidden="false" customHeight="true" outlineLevel="0" collapsed="false">
      <c r="A155" s="45"/>
      <c r="B155" s="46" t="s">
        <v>137</v>
      </c>
      <c r="C155" s="47" t="s">
        <v>13</v>
      </c>
      <c r="D155" s="79" t="s">
        <v>275</v>
      </c>
      <c r="E155" s="79" t="s">
        <v>280</v>
      </c>
      <c r="F155" s="79"/>
      <c r="G155" s="80" t="s">
        <v>140</v>
      </c>
      <c r="H155" s="49" t="n">
        <v>24000</v>
      </c>
      <c r="I155" s="50" t="n">
        <v>4000</v>
      </c>
      <c r="J155" s="51" t="n">
        <v>20000</v>
      </c>
      <c r="K155" s="52" t="str">
        <f aca="false">C155 &amp; D155 &amp;E155 &amp; F155 &amp; G155</f>
        <v>90208010120282220000</v>
      </c>
      <c r="L155" s="81" t="s">
        <v>281</v>
      </c>
    </row>
    <row r="156" s="54" customFormat="true" ht="12.75" hidden="false" customHeight="true" outlineLevel="0" collapsed="false">
      <c r="A156" s="45" t="s">
        <v>268</v>
      </c>
      <c r="B156" s="46" t="s">
        <v>137</v>
      </c>
      <c r="C156" s="47" t="s">
        <v>13</v>
      </c>
      <c r="D156" s="79" t="s">
        <v>275</v>
      </c>
      <c r="E156" s="79" t="s">
        <v>280</v>
      </c>
      <c r="F156" s="79"/>
      <c r="G156" s="80" t="s">
        <v>7</v>
      </c>
      <c r="H156" s="49" t="n">
        <v>24000</v>
      </c>
      <c r="I156" s="50" t="n">
        <v>4000</v>
      </c>
      <c r="J156" s="51" t="n">
        <v>20000</v>
      </c>
      <c r="K156" s="52" t="str">
        <f aca="false">C156 &amp; D156 &amp;E156 &amp; F156 &amp; G156</f>
        <v>90208010120282220500</v>
      </c>
      <c r="L156" s="81" t="s">
        <v>282</v>
      </c>
    </row>
    <row r="157" s="54" customFormat="true" ht="12.75" hidden="false" customHeight="true" outlineLevel="0" collapsed="false">
      <c r="A157" s="55" t="s">
        <v>125</v>
      </c>
      <c r="B157" s="56" t="s">
        <v>137</v>
      </c>
      <c r="C157" s="57" t="s">
        <v>13</v>
      </c>
      <c r="D157" s="82" t="s">
        <v>275</v>
      </c>
      <c r="E157" s="82" t="s">
        <v>280</v>
      </c>
      <c r="F157" s="82"/>
      <c r="G157" s="58" t="s">
        <v>270</v>
      </c>
      <c r="H157" s="59" t="n">
        <v>24000</v>
      </c>
      <c r="I157" s="60" t="n">
        <v>4000</v>
      </c>
      <c r="J157" s="61" t="n">
        <f aca="false">IF(IF(H157="",0,H157)=0,0,(IF(H157&gt;0,IF(I157&gt;H157,0,H157-I157),IF(I157&gt;H157,H157-I157,0))))</f>
        <v>20000</v>
      </c>
      <c r="K157" s="52" t="str">
        <f aca="false">C157 &amp; D157 &amp;E157 &amp; F157 &amp; G157</f>
        <v>90208010120282220540</v>
      </c>
      <c r="L157" s="63" t="str">
        <f aca="false">C157 &amp; D157 &amp;E157 &amp; F157 &amp; G157</f>
        <v>90208010120282220540</v>
      </c>
    </row>
    <row r="158" s="54" customFormat="true" ht="12.75" hidden="false" customHeight="true" outlineLevel="0" collapsed="false">
      <c r="A158" s="45" t="s">
        <v>283</v>
      </c>
      <c r="B158" s="46" t="s">
        <v>137</v>
      </c>
      <c r="C158" s="47" t="s">
        <v>13</v>
      </c>
      <c r="D158" s="79" t="s">
        <v>284</v>
      </c>
      <c r="E158" s="79" t="s">
        <v>139</v>
      </c>
      <c r="F158" s="79"/>
      <c r="G158" s="80" t="s">
        <v>140</v>
      </c>
      <c r="H158" s="49" t="n">
        <v>355000</v>
      </c>
      <c r="I158" s="50" t="n">
        <v>59838.82</v>
      </c>
      <c r="J158" s="51" t="n">
        <v>295161.18</v>
      </c>
      <c r="K158" s="52" t="str">
        <f aca="false">C158 &amp; D158 &amp;E158 &amp; F158 &amp; G158</f>
        <v>90208040000000000000</v>
      </c>
      <c r="L158" s="81" t="s">
        <v>285</v>
      </c>
    </row>
    <row r="159" s="54" customFormat="true" ht="12.75" hidden="false" customHeight="true" outlineLevel="0" collapsed="false">
      <c r="A159" s="45"/>
      <c r="B159" s="46" t="s">
        <v>137</v>
      </c>
      <c r="C159" s="47" t="s">
        <v>13</v>
      </c>
      <c r="D159" s="79" t="s">
        <v>284</v>
      </c>
      <c r="E159" s="79" t="s">
        <v>286</v>
      </c>
      <c r="F159" s="79"/>
      <c r="G159" s="80" t="s">
        <v>140</v>
      </c>
      <c r="H159" s="49" t="n">
        <v>355000</v>
      </c>
      <c r="I159" s="50" t="n">
        <v>59838.82</v>
      </c>
      <c r="J159" s="51" t="n">
        <v>295161.18</v>
      </c>
      <c r="K159" s="52" t="str">
        <f aca="false">C159 &amp; D159 &amp;E159 &amp; F159 &amp; G159</f>
        <v>90208040120100590000</v>
      </c>
      <c r="L159" s="81" t="s">
        <v>287</v>
      </c>
    </row>
    <row r="160" s="54" customFormat="true" ht="22.5" hidden="false" customHeight="true" outlineLevel="0" collapsed="false">
      <c r="A160" s="45" t="s">
        <v>159</v>
      </c>
      <c r="B160" s="46" t="s">
        <v>137</v>
      </c>
      <c r="C160" s="47" t="s">
        <v>13</v>
      </c>
      <c r="D160" s="79" t="s">
        <v>284</v>
      </c>
      <c r="E160" s="79" t="s">
        <v>286</v>
      </c>
      <c r="F160" s="79"/>
      <c r="G160" s="80" t="s">
        <v>137</v>
      </c>
      <c r="H160" s="49" t="n">
        <v>125000</v>
      </c>
      <c r="I160" s="50" t="n">
        <v>14243.77</v>
      </c>
      <c r="J160" s="51" t="n">
        <v>110756.23</v>
      </c>
      <c r="K160" s="52" t="str">
        <f aca="false">C160 &amp; D160 &amp;E160 &amp; F160 &amp; G160</f>
        <v>90208040120100590200</v>
      </c>
      <c r="L160" s="81" t="s">
        <v>288</v>
      </c>
    </row>
    <row r="161" s="54" customFormat="true" ht="22.5" hidden="false" customHeight="true" outlineLevel="0" collapsed="false">
      <c r="A161" s="45" t="s">
        <v>161</v>
      </c>
      <c r="B161" s="46" t="s">
        <v>137</v>
      </c>
      <c r="C161" s="47" t="s">
        <v>13</v>
      </c>
      <c r="D161" s="79" t="s">
        <v>284</v>
      </c>
      <c r="E161" s="79" t="s">
        <v>286</v>
      </c>
      <c r="F161" s="79"/>
      <c r="G161" s="80" t="s">
        <v>162</v>
      </c>
      <c r="H161" s="49" t="n">
        <v>125000</v>
      </c>
      <c r="I161" s="50" t="n">
        <v>14243.77</v>
      </c>
      <c r="J161" s="51" t="n">
        <v>110756.23</v>
      </c>
      <c r="K161" s="52" t="str">
        <f aca="false">C161 &amp; D161 &amp;E161 &amp; F161 &amp; G161</f>
        <v>90208040120100590240</v>
      </c>
      <c r="L161" s="81" t="s">
        <v>289</v>
      </c>
    </row>
    <row r="162" s="54" customFormat="true" ht="22.5" hidden="false" customHeight="true" outlineLevel="0" collapsed="false">
      <c r="A162" s="55" t="s">
        <v>164</v>
      </c>
      <c r="B162" s="56" t="s">
        <v>137</v>
      </c>
      <c r="C162" s="57" t="s">
        <v>13</v>
      </c>
      <c r="D162" s="82" t="s">
        <v>284</v>
      </c>
      <c r="E162" s="82" t="s">
        <v>286</v>
      </c>
      <c r="F162" s="82"/>
      <c r="G162" s="58" t="s">
        <v>165</v>
      </c>
      <c r="H162" s="59" t="n">
        <v>13000</v>
      </c>
      <c r="I162" s="60" t="n">
        <v>1910.4</v>
      </c>
      <c r="J162" s="61" t="n">
        <f aca="false">IF(IF(H162="",0,H162)=0,0,(IF(H162&gt;0,IF(I162&gt;H162,0,H162-I162),IF(I162&gt;H162,H162-I162,0))))</f>
        <v>11089.6</v>
      </c>
      <c r="K162" s="52" t="str">
        <f aca="false">C162 &amp; D162 &amp;E162 &amp; F162 &amp; G162</f>
        <v>90208040120100590242</v>
      </c>
      <c r="L162" s="63" t="str">
        <f aca="false">C162 &amp; D162 &amp;E162 &amp; F162 &amp; G162</f>
        <v>90208040120100590242</v>
      </c>
    </row>
    <row r="163" s="54" customFormat="true" ht="12.75" hidden="false" customHeight="true" outlineLevel="0" collapsed="false">
      <c r="A163" s="55" t="s">
        <v>166</v>
      </c>
      <c r="B163" s="56" t="s">
        <v>137</v>
      </c>
      <c r="C163" s="57" t="s">
        <v>13</v>
      </c>
      <c r="D163" s="82" t="s">
        <v>284</v>
      </c>
      <c r="E163" s="82" t="s">
        <v>286</v>
      </c>
      <c r="F163" s="82"/>
      <c r="G163" s="58" t="s">
        <v>167</v>
      </c>
      <c r="H163" s="59" t="n">
        <v>112000</v>
      </c>
      <c r="I163" s="60" t="n">
        <v>12333.37</v>
      </c>
      <c r="J163" s="61" t="n">
        <f aca="false">IF(IF(H163="",0,H163)=0,0,(IF(H163&gt;0,IF(I163&gt;H163,0,H163-I163),IF(I163&gt;H163,H163-I163,0))))</f>
        <v>99666.63</v>
      </c>
      <c r="K163" s="52" t="str">
        <f aca="false">C163 &amp; D163 &amp;E163 &amp; F163 &amp; G163</f>
        <v>90208040120100590244</v>
      </c>
      <c r="L163" s="63" t="str">
        <f aca="false">C163 &amp; D163 &amp;E163 &amp; F163 &amp; G163</f>
        <v>90208040120100590244</v>
      </c>
    </row>
    <row r="164" s="54" customFormat="true" ht="12.75" hidden="false" customHeight="true" outlineLevel="0" collapsed="false">
      <c r="A164" s="55"/>
      <c r="B164" s="56" t="s">
        <v>137</v>
      </c>
      <c r="C164" s="57" t="s">
        <v>13</v>
      </c>
      <c r="D164" s="82" t="s">
        <v>284</v>
      </c>
      <c r="E164" s="82" t="s">
        <v>286</v>
      </c>
      <c r="F164" s="82"/>
      <c r="G164" s="58" t="s">
        <v>168</v>
      </c>
      <c r="H164" s="59" t="n">
        <v>230000</v>
      </c>
      <c r="I164" s="60" t="n">
        <v>45595.05</v>
      </c>
      <c r="J164" s="61" t="n">
        <f aca="false">IF(IF(H164="",0,H164)=0,0,(IF(H164&gt;0,IF(I164&gt;H164,0,H164-I164),IF(I164&gt;H164,H164-I164,0))))</f>
        <v>184404.95</v>
      </c>
      <c r="K164" s="52" t="str">
        <f aca="false">C164 &amp; D164 &amp;E164 &amp; F164 &amp; G164</f>
        <v>90208040120100590247</v>
      </c>
      <c r="L164" s="63" t="str">
        <f aca="false">C164 &amp; D164 &amp;E164 &amp; F164 &amp; G164</f>
        <v>90208040120100590247</v>
      </c>
    </row>
    <row r="165" customFormat="false" ht="5.25" hidden="true" customHeight="true" outlineLevel="0" collapsed="false">
      <c r="A165" s="83"/>
      <c r="B165" s="84"/>
      <c r="C165" s="85"/>
      <c r="D165" s="85"/>
      <c r="E165" s="85"/>
      <c r="F165" s="85"/>
      <c r="G165" s="85"/>
      <c r="H165" s="86"/>
      <c r="I165" s="87"/>
      <c r="J165" s="88"/>
      <c r="K165" s="71"/>
    </row>
    <row r="166" customFormat="false" ht="13.5" hidden="false" customHeight="false" outlineLevel="0" collapsed="false">
      <c r="A166" s="89"/>
      <c r="B166" s="89"/>
      <c r="C166" s="3"/>
      <c r="D166" s="3"/>
      <c r="E166" s="3"/>
      <c r="F166" s="3"/>
      <c r="G166" s="3"/>
      <c r="H166" s="90"/>
      <c r="I166" s="90"/>
      <c r="J166" s="90"/>
      <c r="K166" s="90"/>
    </row>
    <row r="167" customFormat="false" ht="28.5" hidden="false" customHeight="true" outlineLevel="0" collapsed="false">
      <c r="A167" s="91" t="s">
        <v>290</v>
      </c>
      <c r="B167" s="92" t="n">
        <v>450</v>
      </c>
      <c r="C167" s="93" t="s">
        <v>33</v>
      </c>
      <c r="D167" s="93"/>
      <c r="E167" s="93"/>
      <c r="F167" s="93"/>
      <c r="G167" s="93"/>
      <c r="H167" s="94" t="n">
        <f aca="false">0-H175</f>
        <v>-107000</v>
      </c>
      <c r="I167" s="94" t="n">
        <f aca="false">I15-I63</f>
        <v>64.04</v>
      </c>
      <c r="J167" s="95" t="s">
        <v>33</v>
      </c>
    </row>
    <row r="168" customFormat="false" ht="12.75" hidden="false" customHeight="false" outlineLevel="0" collapsed="false">
      <c r="A168" s="89"/>
      <c r="B168" s="96"/>
      <c r="C168" s="3"/>
      <c r="D168" s="3"/>
      <c r="E168" s="3"/>
      <c r="F168" s="3"/>
      <c r="G168" s="3"/>
      <c r="H168" s="3"/>
      <c r="I168" s="3"/>
      <c r="J168" s="3"/>
    </row>
    <row r="169" customFormat="false" ht="15" hidden="false" customHeight="false" outlineLevel="0" collapsed="false">
      <c r="A169" s="21" t="s">
        <v>291</v>
      </c>
      <c r="B169" s="21"/>
      <c r="C169" s="21"/>
      <c r="D169" s="21"/>
      <c r="E169" s="21"/>
      <c r="F169" s="21"/>
      <c r="G169" s="21"/>
      <c r="H169" s="21"/>
      <c r="I169" s="21"/>
      <c r="J169" s="21"/>
      <c r="K169" s="21"/>
    </row>
    <row r="170" customFormat="false" ht="12.75" hidden="false" customHeight="false" outlineLevel="0" collapsed="false">
      <c r="A170" s="23"/>
      <c r="B170" s="97"/>
      <c r="C170" s="24"/>
      <c r="D170" s="24"/>
      <c r="E170" s="24"/>
      <c r="F170" s="24"/>
      <c r="G170" s="24"/>
      <c r="H170" s="25"/>
      <c r="I170" s="25"/>
      <c r="J170" s="98" t="s">
        <v>292</v>
      </c>
      <c r="K170" s="98"/>
    </row>
    <row r="171" customFormat="false" ht="17.1" hidden="false" customHeight="true" outlineLevel="0" collapsed="false">
      <c r="A171" s="28" t="s">
        <v>22</v>
      </c>
      <c r="B171" s="28" t="s">
        <v>23</v>
      </c>
      <c r="C171" s="28" t="s">
        <v>293</v>
      </c>
      <c r="D171" s="28"/>
      <c r="E171" s="28"/>
      <c r="F171" s="28"/>
      <c r="G171" s="28"/>
      <c r="H171" s="28" t="s">
        <v>25</v>
      </c>
      <c r="I171" s="28" t="s">
        <v>26</v>
      </c>
      <c r="J171" s="28" t="s">
        <v>27</v>
      </c>
      <c r="K171" s="29"/>
    </row>
    <row r="172" customFormat="false" ht="17.1" hidden="false" customHeight="true" outlineLevel="0" collapsed="false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9"/>
    </row>
    <row r="173" customFormat="false" ht="17.1" hidden="false" customHeight="true" outlineLevel="0" collapsed="false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9"/>
    </row>
    <row r="174" customFormat="false" ht="13.5" hidden="false" customHeight="false" outlineLevel="0" collapsed="false">
      <c r="A174" s="30" t="n">
        <v>1</v>
      </c>
      <c r="B174" s="31" t="n">
        <v>2</v>
      </c>
      <c r="C174" s="31" t="n">
        <v>3</v>
      </c>
      <c r="D174" s="31"/>
      <c r="E174" s="31"/>
      <c r="F174" s="31"/>
      <c r="G174" s="31"/>
      <c r="H174" s="32" t="s">
        <v>28</v>
      </c>
      <c r="I174" s="32" t="s">
        <v>29</v>
      </c>
      <c r="J174" s="32" t="s">
        <v>30</v>
      </c>
      <c r="K174" s="33"/>
    </row>
    <row r="175" customFormat="false" ht="12.75" hidden="false" customHeight="true" outlineLevel="0" collapsed="false">
      <c r="A175" s="99" t="s">
        <v>294</v>
      </c>
      <c r="B175" s="35" t="s">
        <v>7</v>
      </c>
      <c r="C175" s="36" t="s">
        <v>33</v>
      </c>
      <c r="D175" s="36"/>
      <c r="E175" s="36"/>
      <c r="F175" s="36"/>
      <c r="G175" s="36"/>
      <c r="H175" s="100" t="n">
        <f aca="false">H177+H182+H187</f>
        <v>107000</v>
      </c>
      <c r="I175" s="100" t="n">
        <f aca="false">I177+I182+I187</f>
        <v>-64.04</v>
      </c>
      <c r="J175" s="101" t="n">
        <f aca="false">J177+J182+J187</f>
        <v>107064.04</v>
      </c>
    </row>
    <row r="176" customFormat="false" ht="12.75" hidden="false" customHeight="true" outlineLevel="0" collapsed="false">
      <c r="A176" s="102" t="s">
        <v>295</v>
      </c>
      <c r="B176" s="103"/>
      <c r="C176" s="104"/>
      <c r="D176" s="104"/>
      <c r="E176" s="104"/>
      <c r="F176" s="104"/>
      <c r="G176" s="104"/>
      <c r="H176" s="105"/>
      <c r="I176" s="106"/>
      <c r="J176" s="107"/>
    </row>
    <row r="177" customFormat="false" ht="12.75" hidden="false" customHeight="true" outlineLevel="0" collapsed="false">
      <c r="A177" s="99" t="s">
        <v>296</v>
      </c>
      <c r="B177" s="108" t="s">
        <v>297</v>
      </c>
      <c r="C177" s="109" t="s">
        <v>33</v>
      </c>
      <c r="D177" s="109"/>
      <c r="E177" s="109"/>
      <c r="F177" s="109"/>
      <c r="G177" s="109"/>
      <c r="H177" s="37" t="n">
        <v>0</v>
      </c>
      <c r="I177" s="37" t="n">
        <v>0</v>
      </c>
      <c r="J177" s="110" t="n">
        <v>0</v>
      </c>
    </row>
    <row r="178" customFormat="false" ht="12.75" hidden="false" customHeight="true" outlineLevel="0" collapsed="false">
      <c r="A178" s="102" t="s">
        <v>298</v>
      </c>
      <c r="B178" s="40"/>
      <c r="C178" s="111"/>
      <c r="D178" s="111"/>
      <c r="E178" s="111"/>
      <c r="F178" s="111"/>
      <c r="G178" s="111"/>
      <c r="H178" s="112"/>
      <c r="I178" s="113"/>
      <c r="J178" s="114"/>
    </row>
    <row r="179" customFormat="false" ht="12.75" hidden="true" customHeight="false" outlineLevel="0" collapsed="false">
      <c r="A179" s="115"/>
      <c r="B179" s="116" t="s">
        <v>297</v>
      </c>
      <c r="C179" s="117"/>
      <c r="D179" s="118"/>
      <c r="E179" s="118"/>
      <c r="F179" s="118"/>
      <c r="G179" s="118"/>
      <c r="H179" s="119"/>
      <c r="I179" s="120"/>
      <c r="J179" s="121"/>
      <c r="K179" s="122" t="str">
        <f aca="false">C179 &amp; D179 &amp; G179</f>
        <v/>
      </c>
      <c r="L179" s="123"/>
    </row>
    <row r="180" s="54" customFormat="true" ht="12.75" hidden="false" customHeight="false" outlineLevel="0" collapsed="false">
      <c r="A180" s="124"/>
      <c r="B180" s="125" t="s">
        <v>297</v>
      </c>
      <c r="C180" s="126"/>
      <c r="D180" s="127"/>
      <c r="E180" s="127"/>
      <c r="F180" s="127"/>
      <c r="G180" s="127"/>
      <c r="H180" s="128"/>
      <c r="I180" s="129"/>
      <c r="J180" s="130" t="n">
        <f aca="false">IF(IF(H180="",0,H180)=0,0,(IF(H180&gt;0,IF(I180&gt;H180,0,H180-I180),IF(I180&gt;H180,H180-I180,0))))</f>
        <v>0</v>
      </c>
      <c r="K180" s="131" t="str">
        <f aca="false">C180 &amp; D180 &amp; G180</f>
        <v/>
      </c>
      <c r="L180" s="132" t="str">
        <f aca="false">C180 &amp; D180 &amp; G180</f>
        <v/>
      </c>
    </row>
    <row r="181" customFormat="false" ht="12.75" hidden="true" customHeight="true" outlineLevel="0" collapsed="false">
      <c r="A181" s="133"/>
      <c r="B181" s="134"/>
      <c r="C181" s="135"/>
      <c r="D181" s="135"/>
      <c r="E181" s="135"/>
      <c r="F181" s="135"/>
      <c r="G181" s="135"/>
      <c r="H181" s="136"/>
      <c r="I181" s="137"/>
      <c r="J181" s="138"/>
      <c r="K181" s="139"/>
    </row>
    <row r="182" customFormat="false" ht="12.75" hidden="false" customHeight="true" outlineLevel="0" collapsed="false">
      <c r="A182" s="99" t="s">
        <v>299</v>
      </c>
      <c r="B182" s="40" t="s">
        <v>300</v>
      </c>
      <c r="C182" s="111" t="s">
        <v>33</v>
      </c>
      <c r="D182" s="111"/>
      <c r="E182" s="111"/>
      <c r="F182" s="111"/>
      <c r="G182" s="111"/>
      <c r="H182" s="37" t="n">
        <v>0</v>
      </c>
      <c r="I182" s="37" t="n">
        <v>0</v>
      </c>
      <c r="J182" s="140" t="n">
        <v>0</v>
      </c>
    </row>
    <row r="183" customFormat="false" ht="12.75" hidden="false" customHeight="true" outlineLevel="0" collapsed="false">
      <c r="A183" s="102" t="s">
        <v>298</v>
      </c>
      <c r="B183" s="40"/>
      <c r="C183" s="111"/>
      <c r="D183" s="111"/>
      <c r="E183" s="111"/>
      <c r="F183" s="111"/>
      <c r="G183" s="111"/>
      <c r="H183" s="112"/>
      <c r="I183" s="113"/>
      <c r="J183" s="114"/>
    </row>
    <row r="184" customFormat="false" ht="12.75" hidden="true" customHeight="true" outlineLevel="0" collapsed="false">
      <c r="A184" s="115"/>
      <c r="B184" s="116" t="s">
        <v>300</v>
      </c>
      <c r="C184" s="117"/>
      <c r="D184" s="118"/>
      <c r="E184" s="118"/>
      <c r="F184" s="118"/>
      <c r="G184" s="118"/>
      <c r="H184" s="119"/>
      <c r="I184" s="120"/>
      <c r="J184" s="121"/>
      <c r="K184" s="122" t="str">
        <f aca="false">C184 &amp; D184 &amp; G184</f>
        <v/>
      </c>
      <c r="L184" s="123"/>
    </row>
    <row r="185" s="54" customFormat="true" ht="12.75" hidden="false" customHeight="false" outlineLevel="0" collapsed="false">
      <c r="A185" s="124"/>
      <c r="B185" s="125" t="s">
        <v>300</v>
      </c>
      <c r="C185" s="126"/>
      <c r="D185" s="127"/>
      <c r="E185" s="127"/>
      <c r="F185" s="127"/>
      <c r="G185" s="127"/>
      <c r="H185" s="128"/>
      <c r="I185" s="129"/>
      <c r="J185" s="130" t="n">
        <f aca="false">IF(IF(H185="",0,H185)=0,0,(IF(H185&gt;0,IF(I185&gt;H185,0,H185-I185),IF(I185&gt;H185,H185-I185,0))))</f>
        <v>0</v>
      </c>
      <c r="K185" s="131" t="str">
        <f aca="false">C185 &amp; D185 &amp; G185</f>
        <v/>
      </c>
      <c r="L185" s="132" t="str">
        <f aca="false">C185 &amp; D185 &amp; G185</f>
        <v/>
      </c>
    </row>
    <row r="186" customFormat="false" ht="12.75" hidden="true" customHeight="true" outlineLevel="0" collapsed="false">
      <c r="A186" s="133"/>
      <c r="B186" s="141"/>
      <c r="C186" s="135"/>
      <c r="D186" s="135"/>
      <c r="E186" s="135"/>
      <c r="F186" s="135"/>
      <c r="G186" s="135"/>
      <c r="H186" s="136"/>
      <c r="I186" s="137"/>
      <c r="J186" s="138"/>
      <c r="K186" s="139"/>
    </row>
    <row r="187" customFormat="false" ht="12.75" hidden="false" customHeight="true" outlineLevel="0" collapsed="false">
      <c r="A187" s="99" t="s">
        <v>301</v>
      </c>
      <c r="B187" s="40" t="s">
        <v>302</v>
      </c>
      <c r="C187" s="142" t="s">
        <v>303</v>
      </c>
      <c r="D187" s="142"/>
      <c r="E187" s="142"/>
      <c r="F187" s="142"/>
      <c r="G187" s="142"/>
      <c r="H187" s="37" t="n">
        <v>107000</v>
      </c>
      <c r="I187" s="37" t="n">
        <v>-64.04</v>
      </c>
      <c r="J187" s="143" t="n">
        <f aca="false">IF(IF(H187="",0,H187)=0,0,(IF(H187&gt;0,IF(I187&gt;H187,0,H187-I187),IF(I187&gt;H187,H187-I187,0))))</f>
        <v>107064.04</v>
      </c>
    </row>
    <row r="188" customFormat="false" ht="22.5" hidden="false" customHeight="false" outlineLevel="0" collapsed="false">
      <c r="A188" s="99" t="s">
        <v>304</v>
      </c>
      <c r="B188" s="40" t="s">
        <v>302</v>
      </c>
      <c r="C188" s="142" t="s">
        <v>305</v>
      </c>
      <c r="D188" s="142"/>
      <c r="E188" s="142"/>
      <c r="F188" s="142"/>
      <c r="G188" s="142"/>
      <c r="H188" s="37" t="n">
        <v>0</v>
      </c>
      <c r="I188" s="37" t="n">
        <v>0</v>
      </c>
      <c r="J188" s="143" t="n">
        <f aca="false">IF(IF(H188="",0,H188)=0,0,(IF(H188&gt;0,IF(I188&gt;H188,0,H188-I188),IF(I188&gt;H188,H188-I188,0))))</f>
        <v>0</v>
      </c>
    </row>
    <row r="189" customFormat="false" ht="35.25" hidden="false" customHeight="true" outlineLevel="0" collapsed="false">
      <c r="A189" s="99" t="s">
        <v>306</v>
      </c>
      <c r="B189" s="40" t="s">
        <v>302</v>
      </c>
      <c r="C189" s="142" t="s">
        <v>307</v>
      </c>
      <c r="D189" s="142"/>
      <c r="E189" s="142"/>
      <c r="F189" s="142"/>
      <c r="G189" s="142"/>
      <c r="H189" s="37" t="n">
        <v>0</v>
      </c>
      <c r="I189" s="37" t="n">
        <v>0</v>
      </c>
      <c r="J189" s="143" t="n">
        <f aca="false">IF(IF(H189="",0,H189)=0,0,(IF(H189&gt;0,IF(I189&gt;H189,0,H189-I189),IF(I189&gt;H189,H189-I189,0))))</f>
        <v>0</v>
      </c>
    </row>
    <row r="190" customFormat="false" ht="12.75" hidden="false" customHeight="false" outlineLevel="0" collapsed="false">
      <c r="A190" s="144" t="s">
        <v>308</v>
      </c>
      <c r="B190" s="145" t="s">
        <v>309</v>
      </c>
      <c r="C190" s="146" t="s">
        <v>140</v>
      </c>
      <c r="D190" s="147" t="s">
        <v>310</v>
      </c>
      <c r="E190" s="147"/>
      <c r="F190" s="147"/>
      <c r="G190" s="147"/>
      <c r="H190" s="49" t="n">
        <v>-6732000</v>
      </c>
      <c r="I190" s="49" t="n">
        <v>-1616382.06</v>
      </c>
      <c r="J190" s="148" t="s">
        <v>311</v>
      </c>
      <c r="K190" s="81" t="str">
        <f aca="false">C190 &amp; D190 &amp; G190</f>
        <v>00001050000000000500</v>
      </c>
      <c r="L190" s="81" t="s">
        <v>312</v>
      </c>
    </row>
    <row r="191" customFormat="false" ht="12.75" hidden="false" customHeight="false" outlineLevel="0" collapsed="false">
      <c r="A191" s="144" t="s">
        <v>313</v>
      </c>
      <c r="B191" s="145" t="s">
        <v>309</v>
      </c>
      <c r="C191" s="146" t="s">
        <v>140</v>
      </c>
      <c r="D191" s="147" t="s">
        <v>314</v>
      </c>
      <c r="E191" s="147"/>
      <c r="F191" s="147"/>
      <c r="G191" s="147"/>
      <c r="H191" s="49" t="n">
        <v>-6732000</v>
      </c>
      <c r="I191" s="49" t="n">
        <v>-1616382.06</v>
      </c>
      <c r="J191" s="148" t="s">
        <v>311</v>
      </c>
      <c r="K191" s="81" t="str">
        <f aca="false">C191 &amp; D191 &amp; G191</f>
        <v>00001050200000000500</v>
      </c>
      <c r="L191" s="81" t="s">
        <v>315</v>
      </c>
    </row>
    <row r="192" customFormat="false" ht="22.5" hidden="false" customHeight="false" outlineLevel="0" collapsed="false">
      <c r="A192" s="144" t="s">
        <v>316</v>
      </c>
      <c r="B192" s="145" t="s">
        <v>309</v>
      </c>
      <c r="C192" s="146" t="s">
        <v>140</v>
      </c>
      <c r="D192" s="147" t="s">
        <v>317</v>
      </c>
      <c r="E192" s="147"/>
      <c r="F192" s="147"/>
      <c r="G192" s="147"/>
      <c r="H192" s="49" t="n">
        <v>-6732000</v>
      </c>
      <c r="I192" s="49" t="n">
        <v>-1616382.06</v>
      </c>
      <c r="J192" s="148" t="s">
        <v>311</v>
      </c>
      <c r="K192" s="81" t="str">
        <f aca="false">C192 &amp; D192 &amp; G192</f>
        <v>00001050201000000510</v>
      </c>
      <c r="L192" s="81" t="s">
        <v>318</v>
      </c>
    </row>
    <row r="193" customFormat="false" ht="22.5" hidden="false" customHeight="false" outlineLevel="0" collapsed="false">
      <c r="A193" s="149" t="s">
        <v>319</v>
      </c>
      <c r="B193" s="150" t="s">
        <v>309</v>
      </c>
      <c r="C193" s="151" t="s">
        <v>140</v>
      </c>
      <c r="D193" s="152" t="s">
        <v>320</v>
      </c>
      <c r="E193" s="152"/>
      <c r="F193" s="152"/>
      <c r="G193" s="152"/>
      <c r="H193" s="153" t="n">
        <v>-6732000</v>
      </c>
      <c r="I193" s="153" t="n">
        <v>-1616382.06</v>
      </c>
      <c r="J193" s="154" t="s">
        <v>33</v>
      </c>
      <c r="K193" s="81" t="str">
        <f aca="false">C193 &amp; D193 &amp; G193</f>
        <v>00001050201100000510</v>
      </c>
      <c r="L193" s="4" t="str">
        <f aca="false">C193 &amp; D193 &amp; G193</f>
        <v>00001050201100000510</v>
      </c>
    </row>
    <row r="194" customFormat="false" ht="12.75" hidden="false" customHeight="false" outlineLevel="0" collapsed="false">
      <c r="A194" s="144" t="s">
        <v>321</v>
      </c>
      <c r="B194" s="145" t="s">
        <v>322</v>
      </c>
      <c r="C194" s="146" t="s">
        <v>140</v>
      </c>
      <c r="D194" s="147" t="s">
        <v>323</v>
      </c>
      <c r="E194" s="147"/>
      <c r="F194" s="147"/>
      <c r="G194" s="147"/>
      <c r="H194" s="49" t="n">
        <v>6839000</v>
      </c>
      <c r="I194" s="49" t="n">
        <v>1616318.02</v>
      </c>
      <c r="J194" s="148" t="s">
        <v>311</v>
      </c>
      <c r="K194" s="81" t="str">
        <f aca="false">C194 &amp; D194 &amp; G194</f>
        <v>00001050000000000600</v>
      </c>
      <c r="L194" s="81" t="s">
        <v>324</v>
      </c>
    </row>
    <row r="195" customFormat="false" ht="12.75" hidden="false" customHeight="false" outlineLevel="0" collapsed="false">
      <c r="A195" s="144" t="s">
        <v>325</v>
      </c>
      <c r="B195" s="145" t="s">
        <v>322</v>
      </c>
      <c r="C195" s="146" t="s">
        <v>140</v>
      </c>
      <c r="D195" s="147" t="s">
        <v>326</v>
      </c>
      <c r="E195" s="147"/>
      <c r="F195" s="147"/>
      <c r="G195" s="147"/>
      <c r="H195" s="49" t="n">
        <v>6839000</v>
      </c>
      <c r="I195" s="49" t="n">
        <v>1616318.02</v>
      </c>
      <c r="J195" s="148" t="s">
        <v>311</v>
      </c>
      <c r="K195" s="81" t="str">
        <f aca="false">C195 &amp; D195 &amp; G195</f>
        <v>00001050200000000600</v>
      </c>
      <c r="L195" s="81" t="s">
        <v>327</v>
      </c>
    </row>
    <row r="196" customFormat="false" ht="22.5" hidden="false" customHeight="false" outlineLevel="0" collapsed="false">
      <c r="A196" s="144" t="s">
        <v>328</v>
      </c>
      <c r="B196" s="145" t="s">
        <v>322</v>
      </c>
      <c r="C196" s="146" t="s">
        <v>140</v>
      </c>
      <c r="D196" s="147" t="s">
        <v>329</v>
      </c>
      <c r="E196" s="147"/>
      <c r="F196" s="147"/>
      <c r="G196" s="147"/>
      <c r="H196" s="49" t="n">
        <v>6839000</v>
      </c>
      <c r="I196" s="49" t="n">
        <v>1616318.02</v>
      </c>
      <c r="J196" s="148" t="s">
        <v>311</v>
      </c>
      <c r="K196" s="81" t="str">
        <f aca="false">C196 &amp; D196 &amp; G196</f>
        <v>00001050201000000610</v>
      </c>
      <c r="L196" s="81" t="s">
        <v>330</v>
      </c>
    </row>
    <row r="197" customFormat="false" ht="22.5" hidden="false" customHeight="false" outlineLevel="0" collapsed="false">
      <c r="A197" s="155" t="s">
        <v>331</v>
      </c>
      <c r="B197" s="150" t="s">
        <v>322</v>
      </c>
      <c r="C197" s="151" t="s">
        <v>140</v>
      </c>
      <c r="D197" s="152" t="s">
        <v>332</v>
      </c>
      <c r="E197" s="152"/>
      <c r="F197" s="152"/>
      <c r="G197" s="152"/>
      <c r="H197" s="156" t="n">
        <v>6839000</v>
      </c>
      <c r="I197" s="156" t="n">
        <v>1616318.02</v>
      </c>
      <c r="J197" s="157" t="s">
        <v>33</v>
      </c>
      <c r="K197" s="53" t="str">
        <f aca="false">C197 &amp; D197 &amp; G197</f>
        <v>00001050201100000610</v>
      </c>
      <c r="L197" s="4" t="str">
        <f aca="false">C197 &amp; D197 &amp; G197</f>
        <v>00001050201100000610</v>
      </c>
    </row>
    <row r="198" customFormat="false" ht="12.75" hidden="false" customHeight="false" outlineLevel="0" collapsed="false">
      <c r="A198" s="89"/>
      <c r="B198" s="96"/>
      <c r="C198" s="3"/>
      <c r="D198" s="3"/>
      <c r="E198" s="3"/>
      <c r="F198" s="3"/>
      <c r="G198" s="3"/>
      <c r="H198" s="3"/>
      <c r="I198" s="3"/>
      <c r="J198" s="3"/>
      <c r="K198" s="3"/>
    </row>
    <row r="199" customFormat="false" ht="12.75" hidden="false" customHeight="false" outlineLevel="0" collapsed="false">
      <c r="A199" s="89"/>
      <c r="B199" s="96"/>
      <c r="C199" s="3"/>
      <c r="D199" s="3"/>
      <c r="E199" s="3"/>
      <c r="F199" s="3"/>
      <c r="G199" s="3"/>
      <c r="H199" s="3"/>
      <c r="I199" s="3"/>
      <c r="J199" s="3"/>
      <c r="K199" s="158"/>
      <c r="L199" s="158"/>
    </row>
    <row r="200" customFormat="false" ht="21.75" hidden="false" customHeight="true" outlineLevel="0" collapsed="false">
      <c r="A200" s="11" t="s">
        <v>333</v>
      </c>
      <c r="B200" s="159"/>
      <c r="C200" s="159"/>
      <c r="D200" s="159"/>
      <c r="E200" s="96"/>
      <c r="F200" s="96"/>
      <c r="G200" s="3"/>
      <c r="H200" s="160" t="s">
        <v>334</v>
      </c>
      <c r="I200" s="10"/>
      <c r="J200" s="10"/>
      <c r="K200" s="158"/>
      <c r="L200" s="158"/>
    </row>
    <row r="201" customFormat="false" ht="12.75" hidden="false" customHeight="true" outlineLevel="0" collapsed="false">
      <c r="A201" s="6" t="s">
        <v>335</v>
      </c>
      <c r="B201" s="96" t="s">
        <v>336</v>
      </c>
      <c r="C201" s="96"/>
      <c r="D201" s="96"/>
      <c r="E201" s="96"/>
      <c r="F201" s="96"/>
      <c r="G201" s="3"/>
      <c r="H201" s="3"/>
      <c r="I201" s="5" t="s">
        <v>337</v>
      </c>
      <c r="J201" s="96" t="s">
        <v>336</v>
      </c>
      <c r="K201" s="158"/>
      <c r="L201" s="158"/>
    </row>
    <row r="202" customFormat="false" ht="12.75" hidden="false" customHeight="false" outlineLevel="0" collapsed="false">
      <c r="A202" s="6"/>
      <c r="B202" s="96"/>
      <c r="C202" s="3"/>
      <c r="D202" s="3"/>
      <c r="E202" s="3"/>
      <c r="F202" s="3"/>
      <c r="G202" s="3"/>
      <c r="H202" s="3"/>
      <c r="I202" s="3"/>
      <c r="J202" s="3"/>
      <c r="K202" s="158"/>
      <c r="L202" s="158"/>
    </row>
    <row r="203" customFormat="false" ht="21.75" hidden="false" customHeight="true" outlineLevel="0" collapsed="false">
      <c r="A203" s="6" t="s">
        <v>338</v>
      </c>
      <c r="B203" s="161"/>
      <c r="C203" s="161"/>
      <c r="D203" s="161"/>
      <c r="E203" s="162"/>
      <c r="F203" s="162"/>
      <c r="G203" s="3"/>
      <c r="H203" s="3"/>
      <c r="I203" s="3"/>
      <c r="J203" s="3"/>
      <c r="K203" s="158"/>
      <c r="L203" s="158"/>
    </row>
    <row r="204" customFormat="false" ht="12.75" hidden="false" customHeight="true" outlineLevel="0" collapsed="false">
      <c r="A204" s="6" t="s">
        <v>335</v>
      </c>
      <c r="B204" s="96" t="s">
        <v>336</v>
      </c>
      <c r="C204" s="96"/>
      <c r="D204" s="96"/>
      <c r="E204" s="96"/>
      <c r="F204" s="96"/>
      <c r="G204" s="3"/>
      <c r="H204" s="3"/>
      <c r="I204" s="3"/>
      <c r="J204" s="3"/>
      <c r="K204" s="158"/>
      <c r="L204" s="158"/>
    </row>
    <row r="205" customFormat="false" ht="12.75" hidden="false" customHeight="false" outlineLevel="0" collapsed="false">
      <c r="A205" s="6"/>
      <c r="B205" s="96"/>
      <c r="C205" s="3"/>
      <c r="D205" s="3"/>
      <c r="E205" s="3"/>
      <c r="F205" s="3"/>
      <c r="G205" s="3"/>
      <c r="H205" s="3"/>
      <c r="I205" s="3"/>
      <c r="J205" s="3"/>
      <c r="K205" s="158"/>
      <c r="L205" s="158"/>
    </row>
    <row r="206" customFormat="false" ht="12.75" hidden="false" customHeight="false" outlineLevel="0" collapsed="false">
      <c r="A206" s="6" t="s">
        <v>339</v>
      </c>
      <c r="B206" s="96"/>
      <c r="C206" s="3"/>
      <c r="D206" s="3"/>
      <c r="E206" s="3"/>
      <c r="F206" s="3"/>
      <c r="G206" s="3"/>
      <c r="H206" s="3"/>
      <c r="I206" s="3"/>
      <c r="J206" s="3"/>
      <c r="K206" s="158"/>
      <c r="L206" s="158"/>
    </row>
    <row r="207" customFormat="false" ht="12.75" hidden="false" customHeight="false" outlineLevel="0" collapsed="false">
      <c r="A207" s="89"/>
      <c r="B207" s="96"/>
      <c r="C207" s="3"/>
      <c r="D207" s="3"/>
      <c r="E207" s="3"/>
      <c r="F207" s="3"/>
      <c r="G207" s="3"/>
      <c r="H207" s="3"/>
      <c r="I207" s="3"/>
      <c r="J207" s="3"/>
      <c r="K207" s="158"/>
      <c r="L207" s="158"/>
    </row>
    <row r="208" customFormat="false" ht="12.75" hidden="false" customHeight="false" outlineLevel="0" collapsed="false">
      <c r="K208" s="158"/>
      <c r="L208" s="158"/>
    </row>
    <row r="209" customFormat="false" ht="12.75" hidden="false" customHeight="false" outlineLevel="0" collapsed="false">
      <c r="K209" s="158"/>
      <c r="L209" s="158"/>
    </row>
    <row r="210" customFormat="false" ht="12.75" hidden="false" customHeight="false" outlineLevel="0" collapsed="false">
      <c r="K210" s="158"/>
      <c r="L210" s="158"/>
    </row>
    <row r="211" customFormat="false" ht="12.75" hidden="false" customHeight="false" outlineLevel="0" collapsed="false">
      <c r="K211" s="158"/>
      <c r="L211" s="158"/>
    </row>
    <row r="212" customFormat="false" ht="12.75" hidden="false" customHeight="false" outlineLevel="0" collapsed="false">
      <c r="K212" s="158"/>
      <c r="L212" s="158"/>
    </row>
    <row r="213" customFormat="false" ht="12.75" hidden="false" customHeight="false" outlineLevel="0" collapsed="false">
      <c r="K213" s="158"/>
      <c r="L213" s="158"/>
    </row>
  </sheetData>
  <mergeCells count="197">
    <mergeCell ref="A1:I1"/>
    <mergeCell ref="B3:D3"/>
    <mergeCell ref="G3:H3"/>
    <mergeCell ref="B5:H5"/>
    <mergeCell ref="B6:H6"/>
    <mergeCell ref="A9:J9"/>
    <mergeCell ref="A11:A13"/>
    <mergeCell ref="B11:B13"/>
    <mergeCell ref="C11:G13"/>
    <mergeCell ref="H11:H13"/>
    <mergeCell ref="I11:I13"/>
    <mergeCell ref="J11:J13"/>
    <mergeCell ref="C14:G14"/>
    <mergeCell ref="C15:G15"/>
    <mergeCell ref="C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D37:G37"/>
    <mergeCell ref="D38:G38"/>
    <mergeCell ref="D39:G39"/>
    <mergeCell ref="D40:G40"/>
    <mergeCell ref="D41:G41"/>
    <mergeCell ref="D42:G42"/>
    <mergeCell ref="D43:G43"/>
    <mergeCell ref="D44:G44"/>
    <mergeCell ref="D45:G45"/>
    <mergeCell ref="D46:G46"/>
    <mergeCell ref="D47:G47"/>
    <mergeCell ref="D48:G48"/>
    <mergeCell ref="D49:G49"/>
    <mergeCell ref="D50:G50"/>
    <mergeCell ref="D51:G51"/>
    <mergeCell ref="D52:G52"/>
    <mergeCell ref="D53:G53"/>
    <mergeCell ref="D54:G54"/>
    <mergeCell ref="A57:J57"/>
    <mergeCell ref="A59:A61"/>
    <mergeCell ref="B59:B61"/>
    <mergeCell ref="C59:G61"/>
    <mergeCell ref="H59:H61"/>
    <mergeCell ref="I59:I61"/>
    <mergeCell ref="J59:J61"/>
    <mergeCell ref="C62:G62"/>
    <mergeCell ref="C63:G63"/>
    <mergeCell ref="C64:G64"/>
    <mergeCell ref="E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87:F87"/>
    <mergeCell ref="E88:F88"/>
    <mergeCell ref="E89:F89"/>
    <mergeCell ref="E90:F90"/>
    <mergeCell ref="E91:F91"/>
    <mergeCell ref="E92:F92"/>
    <mergeCell ref="E93:F93"/>
    <mergeCell ref="E94:F94"/>
    <mergeCell ref="E95:F95"/>
    <mergeCell ref="E96:F96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E108:F108"/>
    <mergeCell ref="E109:F109"/>
    <mergeCell ref="E110:F110"/>
    <mergeCell ref="E111:F111"/>
    <mergeCell ref="E112:F112"/>
    <mergeCell ref="E113:F113"/>
    <mergeCell ref="E114:F114"/>
    <mergeCell ref="E115:F115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30:F130"/>
    <mergeCell ref="E131:F131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43:F143"/>
    <mergeCell ref="E144:F144"/>
    <mergeCell ref="E145:F145"/>
    <mergeCell ref="E146:F146"/>
    <mergeCell ref="E147:F147"/>
    <mergeCell ref="E148:F148"/>
    <mergeCell ref="E149:F149"/>
    <mergeCell ref="E150:F150"/>
    <mergeCell ref="E151:F151"/>
    <mergeCell ref="E152:F152"/>
    <mergeCell ref="E153:F153"/>
    <mergeCell ref="E154:F154"/>
    <mergeCell ref="E155:F155"/>
    <mergeCell ref="E156:F156"/>
    <mergeCell ref="E157:F157"/>
    <mergeCell ref="E158:F158"/>
    <mergeCell ref="E159:F159"/>
    <mergeCell ref="E160:F160"/>
    <mergeCell ref="E161:F161"/>
    <mergeCell ref="E162:F162"/>
    <mergeCell ref="E163:F163"/>
    <mergeCell ref="E164:F164"/>
    <mergeCell ref="C167:G167"/>
    <mergeCell ref="A169:J169"/>
    <mergeCell ref="A171:A173"/>
    <mergeCell ref="B171:B173"/>
    <mergeCell ref="C171:G173"/>
    <mergeCell ref="H171:H173"/>
    <mergeCell ref="I171:I173"/>
    <mergeCell ref="J171:J173"/>
    <mergeCell ref="C174:G174"/>
    <mergeCell ref="C175:G175"/>
    <mergeCell ref="C176:G176"/>
    <mergeCell ref="C177:G177"/>
    <mergeCell ref="C178:G178"/>
    <mergeCell ref="D179:G179"/>
    <mergeCell ref="D180:G180"/>
    <mergeCell ref="C182:G182"/>
    <mergeCell ref="C183:G183"/>
    <mergeCell ref="D184:G184"/>
    <mergeCell ref="D185:G185"/>
    <mergeCell ref="C187:G187"/>
    <mergeCell ref="C188:G188"/>
    <mergeCell ref="C189:G189"/>
    <mergeCell ref="D190:G190"/>
    <mergeCell ref="D191:G191"/>
    <mergeCell ref="D192:G192"/>
    <mergeCell ref="D193:G193"/>
    <mergeCell ref="D194:G194"/>
    <mergeCell ref="D195:G195"/>
    <mergeCell ref="D196:G196"/>
    <mergeCell ref="D197:G197"/>
    <mergeCell ref="B200:D200"/>
    <mergeCell ref="B201:D201"/>
    <mergeCell ref="B203:D203"/>
    <mergeCell ref="B204:D204"/>
  </mergeCells>
  <printOptions headings="false" gridLines="false" gridLinesSet="true" horizontalCentered="false" verticalCentered="false"/>
  <pageMargins left="0.39375" right="0.39375" top="0.984027777777778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2" manualBreakCount="2">
    <brk id="55" man="true" max="16383" min="0"/>
    <brk id="167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0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" min="1" style="0" width="45.71"/>
    <col collapsed="false" customWidth="true" hidden="false" outlineLevel="0" max="3" min="2" style="0" width="5.7"/>
    <col collapsed="false" customWidth="true" hidden="false" outlineLevel="0" max="4" min="4" style="0" width="7.71"/>
    <col collapsed="false" customWidth="true" hidden="false" outlineLevel="0" max="5" min="5" style="0" width="10.71"/>
    <col collapsed="false" customWidth="true" hidden="false" outlineLevel="0" max="7" min="6" style="0" width="5.7"/>
    <col collapsed="false" customWidth="true" hidden="false" outlineLevel="0" max="10" min="8" style="0" width="19.71"/>
    <col collapsed="false" customWidth="true" hidden="true" outlineLevel="0" max="11" min="11" style="0" width="24.29"/>
    <col collapsed="false" customWidth="true" hidden="true" outlineLevel="0" max="12" min="12" style="0" width="34.71"/>
    <col collapsed="false" customWidth="true" hidden="false" outlineLevel="0" max="1025" min="13" style="0" width="8.67"/>
  </cols>
  <sheetData>
    <row r="1" customFormat="false" ht="15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2" t="s">
        <v>1</v>
      </c>
      <c r="K1" s="3"/>
      <c r="L1" s="4"/>
    </row>
    <row r="2" customFormat="false" ht="12.75" hidden="false" customHeight="false" outlineLevel="0" collapsed="false">
      <c r="A2" s="5"/>
      <c r="B2" s="6"/>
      <c r="C2" s="7"/>
      <c r="D2" s="7"/>
      <c r="E2" s="7"/>
      <c r="F2" s="7"/>
      <c r="G2" s="7"/>
      <c r="H2" s="4"/>
      <c r="I2" s="4"/>
      <c r="J2" s="8" t="s">
        <v>2</v>
      </c>
      <c r="K2" s="3" t="s">
        <v>3</v>
      </c>
      <c r="L2" s="4"/>
    </row>
    <row r="3" customFormat="false" ht="12.75" hidden="false" customHeight="false" outlineLevel="0" collapsed="false">
      <c r="A3" s="9" t="s">
        <v>4</v>
      </c>
      <c r="B3" s="10" t="s">
        <v>5</v>
      </c>
      <c r="C3" s="10"/>
      <c r="D3" s="10"/>
      <c r="E3" s="3"/>
      <c r="F3" s="3"/>
      <c r="G3" s="11"/>
      <c r="H3" s="11"/>
      <c r="I3" s="9" t="s">
        <v>6</v>
      </c>
      <c r="J3" s="12" t="n">
        <v>44256</v>
      </c>
      <c r="K3" s="3" t="s">
        <v>7</v>
      </c>
      <c r="L3" s="4"/>
    </row>
    <row r="4" customFormat="false" ht="12.75" hidden="false" customHeight="false" outlineLevel="0" collapsed="false">
      <c r="A4" s="6"/>
      <c r="B4" s="6"/>
      <c r="C4" s="6"/>
      <c r="D4" s="6"/>
      <c r="E4" s="6"/>
      <c r="F4" s="6"/>
      <c r="G4" s="6"/>
      <c r="H4" s="13"/>
      <c r="I4" s="14" t="s">
        <v>8</v>
      </c>
      <c r="J4" s="15"/>
      <c r="K4" s="3" t="s">
        <v>9</v>
      </c>
      <c r="L4" s="4"/>
    </row>
    <row r="5" customFormat="false" ht="12.75" hidden="false" customHeight="false" outlineLevel="0" collapsed="false">
      <c r="A5" s="6" t="s">
        <v>10</v>
      </c>
      <c r="B5" s="16" t="s">
        <v>11</v>
      </c>
      <c r="C5" s="16"/>
      <c r="D5" s="16"/>
      <c r="E5" s="16"/>
      <c r="F5" s="16"/>
      <c r="G5" s="16"/>
      <c r="H5" s="16"/>
      <c r="I5" s="14" t="s">
        <v>12</v>
      </c>
      <c r="J5" s="17" t="s">
        <v>13</v>
      </c>
      <c r="K5" s="3"/>
      <c r="L5" s="4"/>
    </row>
    <row r="6" customFormat="false" ht="12.75" hidden="false" customHeight="false" outlineLevel="0" collapsed="false">
      <c r="A6" s="6" t="s">
        <v>14</v>
      </c>
      <c r="B6" s="18"/>
      <c r="C6" s="18"/>
      <c r="D6" s="18"/>
      <c r="E6" s="18"/>
      <c r="F6" s="18"/>
      <c r="G6" s="18"/>
      <c r="H6" s="18"/>
      <c r="I6" s="14" t="s">
        <v>15</v>
      </c>
      <c r="J6" s="17" t="s">
        <v>16</v>
      </c>
      <c r="K6" s="3" t="s">
        <v>3</v>
      </c>
      <c r="L6" s="4"/>
    </row>
    <row r="7" customFormat="false" ht="12.75" hidden="false" customHeight="false" outlineLevel="0" collapsed="false">
      <c r="A7" s="19" t="s">
        <v>17</v>
      </c>
      <c r="B7" s="6"/>
      <c r="C7" s="6"/>
      <c r="D7" s="6"/>
      <c r="E7" s="6"/>
      <c r="F7" s="6"/>
      <c r="G7" s="6"/>
      <c r="H7" s="13"/>
      <c r="I7" s="14"/>
      <c r="J7" s="17"/>
      <c r="K7" s="3"/>
    </row>
    <row r="8" customFormat="false" ht="13.5" hidden="false" customHeight="false" outlineLevel="0" collapsed="false">
      <c r="A8" s="6" t="s">
        <v>18</v>
      </c>
      <c r="B8" s="6"/>
      <c r="C8" s="6"/>
      <c r="D8" s="6"/>
      <c r="E8" s="6"/>
      <c r="F8" s="6"/>
      <c r="G8" s="6"/>
      <c r="H8" s="13"/>
      <c r="I8" s="13"/>
      <c r="J8" s="20" t="s">
        <v>19</v>
      </c>
      <c r="K8" s="3"/>
    </row>
    <row r="9" customFormat="false" ht="15" hidden="false" customHeight="false" outlineLevel="0" collapsed="false">
      <c r="A9" s="21" t="s">
        <v>20</v>
      </c>
      <c r="B9" s="21"/>
      <c r="C9" s="21"/>
      <c r="D9" s="21"/>
      <c r="E9" s="21"/>
      <c r="F9" s="21"/>
      <c r="G9" s="21"/>
      <c r="H9" s="21"/>
      <c r="I9" s="21"/>
      <c r="J9" s="21"/>
      <c r="K9" s="22" t="s">
        <v>21</v>
      </c>
    </row>
    <row r="10" customFormat="false" ht="12.75" hidden="false" customHeight="false" outlineLevel="0" collapsed="false">
      <c r="A10" s="23"/>
      <c r="B10" s="23"/>
      <c r="C10" s="24"/>
      <c r="D10" s="24"/>
      <c r="E10" s="24"/>
      <c r="F10" s="24"/>
      <c r="G10" s="24"/>
      <c r="H10" s="25"/>
      <c r="I10" s="25"/>
      <c r="J10" s="26"/>
      <c r="K10" s="27"/>
    </row>
    <row r="11" customFormat="false" ht="12.75" hidden="false" customHeight="true" outlineLevel="0" collapsed="false">
      <c r="A11" s="28" t="s">
        <v>22</v>
      </c>
      <c r="B11" s="28" t="s">
        <v>23</v>
      </c>
      <c r="C11" s="28" t="s">
        <v>24</v>
      </c>
      <c r="D11" s="28"/>
      <c r="E11" s="28"/>
      <c r="F11" s="28"/>
      <c r="G11" s="28"/>
      <c r="H11" s="28" t="s">
        <v>25</v>
      </c>
      <c r="I11" s="28" t="s">
        <v>26</v>
      </c>
      <c r="J11" s="28" t="s">
        <v>27</v>
      </c>
      <c r="K11" s="29"/>
    </row>
    <row r="12" customFormat="false" ht="12.75" hidden="false" customHeight="false" outlineLevel="0" collapsed="false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9"/>
    </row>
    <row r="13" customFormat="false" ht="12.75" hidden="false" customHeight="false" outlineLevel="0" collapsed="false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9"/>
    </row>
    <row r="14" customFormat="false" ht="13.5" hidden="false" customHeight="false" outlineLevel="0" collapsed="false">
      <c r="A14" s="30" t="n">
        <v>1</v>
      </c>
      <c r="B14" s="31" t="n">
        <v>2</v>
      </c>
      <c r="C14" s="31" t="n">
        <v>3</v>
      </c>
      <c r="D14" s="31"/>
      <c r="E14" s="31"/>
      <c r="F14" s="31"/>
      <c r="G14" s="31"/>
      <c r="H14" s="32" t="s">
        <v>28</v>
      </c>
      <c r="I14" s="32" t="s">
        <v>29</v>
      </c>
      <c r="J14" s="32" t="s">
        <v>30</v>
      </c>
      <c r="K14" s="33"/>
    </row>
    <row r="15" customFormat="false" ht="12.75" hidden="false" customHeight="true" outlineLevel="0" collapsed="false">
      <c r="A15" s="34" t="s">
        <v>31</v>
      </c>
      <c r="B15" s="35" t="s">
        <v>32</v>
      </c>
      <c r="C15" s="36" t="s">
        <v>33</v>
      </c>
      <c r="D15" s="36"/>
      <c r="E15" s="36"/>
      <c r="F15" s="36"/>
      <c r="G15" s="36"/>
      <c r="H15" s="37" t="n">
        <v>6732000</v>
      </c>
      <c r="I15" s="37" t="n">
        <v>976889.21</v>
      </c>
      <c r="J15" s="38" t="n">
        <v>5759718.59</v>
      </c>
    </row>
    <row r="16" customFormat="false" ht="12.75" hidden="false" customHeight="false" outlineLevel="0" collapsed="false">
      <c r="A16" s="39" t="s">
        <v>34</v>
      </c>
      <c r="B16" s="40"/>
      <c r="C16" s="41"/>
      <c r="D16" s="41"/>
      <c r="E16" s="41"/>
      <c r="F16" s="41"/>
      <c r="G16" s="41"/>
      <c r="H16" s="42"/>
      <c r="I16" s="43"/>
      <c r="J16" s="44"/>
    </row>
    <row r="17" s="54" customFormat="true" ht="56.25" hidden="false" customHeight="true" outlineLevel="0" collapsed="false">
      <c r="A17" s="55" t="s">
        <v>47</v>
      </c>
      <c r="B17" s="56" t="s">
        <v>32</v>
      </c>
      <c r="C17" s="57" t="s">
        <v>35</v>
      </c>
      <c r="D17" s="58" t="s">
        <v>48</v>
      </c>
      <c r="E17" s="58"/>
      <c r="F17" s="58"/>
      <c r="G17" s="58"/>
      <c r="H17" s="59" t="n">
        <v>95000</v>
      </c>
      <c r="I17" s="60" t="n">
        <v>10833.72</v>
      </c>
      <c r="J17" s="61" t="n">
        <f aca="false">IF(IF(H17="",0,H17)=0,0,(IF(H17&gt;0,IF(I17&gt;H17,0,H17-I17),IF(I17&gt;H17,H17-I17,0))))</f>
        <v>84166.28</v>
      </c>
      <c r="K17" s="62" t="str">
        <f aca="false">C17 &amp; D17 &amp; G17</f>
        <v>18210102010010000110</v>
      </c>
      <c r="L17" s="63" t="str">
        <f aca="false">C17 &amp; D17 &amp; G17</f>
        <v>18210102010010000110</v>
      </c>
    </row>
    <row r="18" s="54" customFormat="true" ht="12.75" hidden="false" customHeight="true" outlineLevel="0" collapsed="false">
      <c r="A18" s="55" t="s">
        <v>52</v>
      </c>
      <c r="B18" s="56" t="s">
        <v>32</v>
      </c>
      <c r="C18" s="57" t="s">
        <v>35</v>
      </c>
      <c r="D18" s="58" t="s">
        <v>55</v>
      </c>
      <c r="E18" s="58"/>
      <c r="F18" s="58"/>
      <c r="G18" s="58"/>
      <c r="H18" s="59" t="n">
        <v>90000</v>
      </c>
      <c r="I18" s="60" t="n">
        <v>76899.6</v>
      </c>
      <c r="J18" s="61" t="n">
        <f aca="false">IF(IF(H18="",0,H18)=0,0,(IF(H18&gt;0,IF(I18&gt;H18,0,H18-I18),IF(I18&gt;H18,H18-I18,0))))</f>
        <v>13100.4</v>
      </c>
      <c r="K18" s="62" t="str">
        <f aca="false">C18 &amp; D18 &amp; G18</f>
        <v>18210503010010000110</v>
      </c>
      <c r="L18" s="63" t="str">
        <f aca="false">C18 &amp; D18 &amp; G18</f>
        <v>18210503010010000110</v>
      </c>
    </row>
    <row r="19" s="54" customFormat="true" ht="33.75" hidden="false" customHeight="true" outlineLevel="0" collapsed="false">
      <c r="A19" s="55" t="s">
        <v>62</v>
      </c>
      <c r="B19" s="56" t="s">
        <v>32</v>
      </c>
      <c r="C19" s="57" t="s">
        <v>35</v>
      </c>
      <c r="D19" s="58" t="s">
        <v>63</v>
      </c>
      <c r="E19" s="58"/>
      <c r="F19" s="58"/>
      <c r="G19" s="58"/>
      <c r="H19" s="59" t="n">
        <v>191000</v>
      </c>
      <c r="I19" s="60" t="n">
        <v>17928.48</v>
      </c>
      <c r="J19" s="61" t="n">
        <f aca="false">IF(IF(H19="",0,H19)=0,0,(IF(H19&gt;0,IF(I19&gt;H19,0,H19-I19),IF(I19&gt;H19,H19-I19,0))))</f>
        <v>173071.52</v>
      </c>
      <c r="K19" s="62" t="str">
        <f aca="false">C19 &amp; D19 &amp; G19</f>
        <v>18210601030100000110</v>
      </c>
      <c r="L19" s="63" t="str">
        <f aca="false">C19 &amp; D19 &amp; G19</f>
        <v>18210601030100000110</v>
      </c>
    </row>
    <row r="20" s="54" customFormat="true" ht="22.5" hidden="false" customHeight="true" outlineLevel="0" collapsed="false">
      <c r="A20" s="55" t="s">
        <v>70</v>
      </c>
      <c r="B20" s="56" t="s">
        <v>32</v>
      </c>
      <c r="C20" s="57" t="s">
        <v>35</v>
      </c>
      <c r="D20" s="58" t="s">
        <v>71</v>
      </c>
      <c r="E20" s="58"/>
      <c r="F20" s="58"/>
      <c r="G20" s="58"/>
      <c r="H20" s="59" t="n">
        <v>138000</v>
      </c>
      <c r="I20" s="60" t="n">
        <v>27425</v>
      </c>
      <c r="J20" s="61" t="n">
        <f aca="false">IF(IF(H20="",0,H20)=0,0,(IF(H20&gt;0,IF(I20&gt;H20,0,H20-I20),IF(I20&gt;H20,H20-I20,0))))</f>
        <v>110575</v>
      </c>
      <c r="K20" s="62" t="str">
        <f aca="false">C20 &amp; D20 &amp; G20</f>
        <v>18210606033100000110</v>
      </c>
      <c r="L20" s="63" t="str">
        <f aca="false">C20 &amp; D20 &amp; G20</f>
        <v>18210606033100000110</v>
      </c>
    </row>
    <row r="21" s="54" customFormat="true" ht="33.75" hidden="false" customHeight="true" outlineLevel="0" collapsed="false">
      <c r="A21" s="55" t="s">
        <v>75</v>
      </c>
      <c r="B21" s="56" t="s">
        <v>32</v>
      </c>
      <c r="C21" s="57" t="s">
        <v>35</v>
      </c>
      <c r="D21" s="58" t="s">
        <v>76</v>
      </c>
      <c r="E21" s="58"/>
      <c r="F21" s="58"/>
      <c r="G21" s="58"/>
      <c r="H21" s="59" t="n">
        <v>851000</v>
      </c>
      <c r="I21" s="60" t="n">
        <v>12194.61</v>
      </c>
      <c r="J21" s="61" t="n">
        <f aca="false">IF(IF(H21="",0,H21)=0,0,(IF(H21&gt;0,IF(I21&gt;H21,0,H21-I21),IF(I21&gt;H21,H21-I21,0))))</f>
        <v>838805.39</v>
      </c>
      <c r="K21" s="62" t="str">
        <f aca="false">C21 &amp; D21 &amp; G21</f>
        <v>18210606043100000110</v>
      </c>
      <c r="L21" s="63" t="str">
        <f aca="false">C21 &amp; D21 &amp; G21</f>
        <v>18210606043100000110</v>
      </c>
    </row>
    <row r="22" s="54" customFormat="true" ht="56.25" hidden="false" customHeight="true" outlineLevel="0" collapsed="false">
      <c r="A22" s="55" t="s">
        <v>85</v>
      </c>
      <c r="B22" s="56" t="s">
        <v>32</v>
      </c>
      <c r="C22" s="57" t="s">
        <v>13</v>
      </c>
      <c r="D22" s="58" t="s">
        <v>86</v>
      </c>
      <c r="E22" s="58"/>
      <c r="F22" s="58"/>
      <c r="G22" s="58"/>
      <c r="H22" s="59" t="n">
        <v>0</v>
      </c>
      <c r="I22" s="60" t="n">
        <v>750</v>
      </c>
      <c r="J22" s="61" t="n">
        <f aca="false">IF(IF(H22="",0,H22)=0,0,(IF(H22&gt;0,IF(I22&gt;H22,0,H22-I22),IF(I22&gt;H22,H22-I22,0))))</f>
        <v>0</v>
      </c>
      <c r="K22" s="62" t="str">
        <f aca="false">C22 &amp; D22 &amp; G22</f>
        <v>90210804020010000110</v>
      </c>
      <c r="L22" s="63" t="str">
        <f aca="false">C22 &amp; D22 &amp; G22</f>
        <v>90210804020010000110</v>
      </c>
    </row>
    <row r="23" s="54" customFormat="true" ht="56.25" hidden="false" customHeight="true" outlineLevel="0" collapsed="false">
      <c r="A23" s="55" t="s">
        <v>96</v>
      </c>
      <c r="B23" s="56" t="s">
        <v>32</v>
      </c>
      <c r="C23" s="57" t="s">
        <v>13</v>
      </c>
      <c r="D23" s="58" t="s">
        <v>97</v>
      </c>
      <c r="E23" s="58"/>
      <c r="F23" s="58"/>
      <c r="G23" s="58"/>
      <c r="H23" s="59" t="n">
        <v>672000</v>
      </c>
      <c r="I23" s="60" t="n">
        <v>0</v>
      </c>
      <c r="J23" s="61" t="n">
        <f aca="false">IF(IF(H23="",0,H23)=0,0,(IF(H23&gt;0,IF(I23&gt;H23,0,H23-I23),IF(I23&gt;H23,H23-I23,0))))</f>
        <v>672000</v>
      </c>
      <c r="K23" s="62" t="str">
        <f aca="false">C23 &amp; D23 &amp; G23</f>
        <v>90211105025100000120</v>
      </c>
      <c r="L23" s="63" t="str">
        <f aca="false">C23 &amp; D23 &amp; G23</f>
        <v>90211105025100000120</v>
      </c>
    </row>
    <row r="24" s="54" customFormat="true" ht="33.75" hidden="false" customHeight="true" outlineLevel="0" collapsed="false">
      <c r="A24" s="55" t="s">
        <v>101</v>
      </c>
      <c r="B24" s="56" t="s">
        <v>32</v>
      </c>
      <c r="C24" s="57" t="s">
        <v>13</v>
      </c>
      <c r="D24" s="58" t="s">
        <v>102</v>
      </c>
      <c r="E24" s="58"/>
      <c r="F24" s="58"/>
      <c r="G24" s="58"/>
      <c r="H24" s="59" t="n">
        <v>0</v>
      </c>
      <c r="I24" s="60" t="n">
        <v>3857.8</v>
      </c>
      <c r="J24" s="61" t="n">
        <f aca="false">IF(IF(H24="",0,H24)=0,0,(IF(H24&gt;0,IF(I24&gt;H24,0,H24-I24),IF(I24&gt;H24,H24-I24,0))))</f>
        <v>0</v>
      </c>
      <c r="K24" s="62" t="str">
        <f aca="false">C24 &amp; D24 &amp; G24</f>
        <v>90211105075100000120</v>
      </c>
      <c r="L24" s="63" t="str">
        <f aca="false">C24 &amp; D24 &amp; G24</f>
        <v>90211105075100000120</v>
      </c>
    </row>
    <row r="25" s="54" customFormat="true" ht="33.75" hidden="false" customHeight="true" outlineLevel="0" collapsed="false">
      <c r="A25" s="55" t="s">
        <v>115</v>
      </c>
      <c r="B25" s="56" t="s">
        <v>32</v>
      </c>
      <c r="C25" s="57" t="s">
        <v>13</v>
      </c>
      <c r="D25" s="58" t="s">
        <v>116</v>
      </c>
      <c r="E25" s="58"/>
      <c r="F25" s="58"/>
      <c r="G25" s="58"/>
      <c r="H25" s="59" t="n">
        <v>4376000</v>
      </c>
      <c r="I25" s="60" t="n">
        <v>702000</v>
      </c>
      <c r="J25" s="61" t="n">
        <f aca="false">IF(IF(H25="",0,H25)=0,0,(IF(H25&gt;0,IF(I25&gt;H25,0,H25-I25),IF(I25&gt;H25,H25-I25,0))))</f>
        <v>3674000</v>
      </c>
      <c r="K25" s="62" t="str">
        <f aca="false">C25 &amp; D25 &amp; G25</f>
        <v>90220216001100000150</v>
      </c>
      <c r="L25" s="63" t="str">
        <f aca="false">C25 &amp; D25 &amp; G25</f>
        <v>90220216001100000150</v>
      </c>
    </row>
    <row r="26" s="54" customFormat="true" ht="33.75" hidden="false" customHeight="true" outlineLevel="0" collapsed="false">
      <c r="A26" s="55" t="s">
        <v>123</v>
      </c>
      <c r="B26" s="56" t="s">
        <v>32</v>
      </c>
      <c r="C26" s="57" t="s">
        <v>13</v>
      </c>
      <c r="D26" s="58" t="s">
        <v>124</v>
      </c>
      <c r="E26" s="58"/>
      <c r="F26" s="58"/>
      <c r="G26" s="58"/>
      <c r="H26" s="59" t="n">
        <v>94000</v>
      </c>
      <c r="I26" s="60" t="n">
        <v>27000</v>
      </c>
      <c r="J26" s="61" t="n">
        <f aca="false">IF(IF(H26="",0,H26)=0,0,(IF(H26&gt;0,IF(I26&gt;H26,0,H26-I26),IF(I26&gt;H26,H26-I26,0))))</f>
        <v>67000</v>
      </c>
      <c r="K26" s="62" t="str">
        <f aca="false">C26 &amp; D26 &amp; G26</f>
        <v>90220235118100000150</v>
      </c>
      <c r="L26" s="63" t="str">
        <f aca="false">C26 &amp; D26 &amp; G26</f>
        <v>90220235118100000150</v>
      </c>
    </row>
    <row r="27" s="54" customFormat="true" ht="56.25" hidden="false" customHeight="true" outlineLevel="0" collapsed="false">
      <c r="A27" s="55" t="s">
        <v>131</v>
      </c>
      <c r="B27" s="56" t="s">
        <v>32</v>
      </c>
      <c r="C27" s="57" t="s">
        <v>13</v>
      </c>
      <c r="D27" s="58" t="s">
        <v>132</v>
      </c>
      <c r="E27" s="58"/>
      <c r="F27" s="58"/>
      <c r="G27" s="58"/>
      <c r="H27" s="59" t="n">
        <v>225000</v>
      </c>
      <c r="I27" s="60" t="n">
        <v>98000</v>
      </c>
      <c r="J27" s="61" t="n">
        <f aca="false">IF(IF(H27="",0,H27)=0,0,(IF(H27&gt;0,IF(I27&gt;H27,0,H27-I27),IF(I27&gt;H27,H27-I27,0))))</f>
        <v>127000</v>
      </c>
      <c r="K27" s="62" t="str">
        <f aca="false">C27 &amp; D27 &amp; G27</f>
        <v>90220240014100000150</v>
      </c>
      <c r="L27" s="63" t="str">
        <f aca="false">C27 &amp; D27 &amp; G27</f>
        <v>90220240014100000150</v>
      </c>
    </row>
    <row r="28" customFormat="false" ht="3.75" hidden="true" customHeight="true" outlineLevel="0" collapsed="false">
      <c r="A28" s="64"/>
      <c r="B28" s="65"/>
      <c r="C28" s="66"/>
      <c r="D28" s="67"/>
      <c r="E28" s="67"/>
      <c r="F28" s="67"/>
      <c r="G28" s="67"/>
      <c r="H28" s="68"/>
      <c r="I28" s="69"/>
      <c r="J28" s="70"/>
      <c r="K28" s="71"/>
    </row>
    <row r="29" customFormat="false" ht="12.75" hidden="false" customHeight="false" outlineLevel="0" collapsed="false">
      <c r="A29" s="72"/>
      <c r="B29" s="73"/>
      <c r="C29" s="3"/>
      <c r="D29" s="3"/>
      <c r="E29" s="3"/>
      <c r="F29" s="3"/>
      <c r="G29" s="3"/>
      <c r="H29" s="74"/>
      <c r="I29" s="74"/>
      <c r="J29" s="3"/>
      <c r="K29" s="3"/>
    </row>
    <row r="30" customFormat="false" ht="12.75" hidden="false" customHeight="true" outlineLevel="0" collapsed="false">
      <c r="A30" s="21" t="s">
        <v>133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</row>
    <row r="31" customFormat="false" ht="12.75" hidden="false" customHeight="false" outlineLevel="0" collapsed="false">
      <c r="A31" s="23"/>
      <c r="B31" s="23"/>
      <c r="C31" s="24"/>
      <c r="D31" s="24"/>
      <c r="E31" s="24"/>
      <c r="F31" s="24"/>
      <c r="G31" s="24"/>
      <c r="H31" s="25"/>
      <c r="I31" s="25"/>
      <c r="J31" s="14" t="s">
        <v>134</v>
      </c>
      <c r="K31" s="14"/>
    </row>
    <row r="32" customFormat="false" ht="12.75" hidden="false" customHeight="true" outlineLevel="0" collapsed="false">
      <c r="A32" s="28" t="s">
        <v>22</v>
      </c>
      <c r="B32" s="28" t="s">
        <v>23</v>
      </c>
      <c r="C32" s="28" t="s">
        <v>135</v>
      </c>
      <c r="D32" s="28"/>
      <c r="E32" s="28"/>
      <c r="F32" s="28"/>
      <c r="G32" s="28"/>
      <c r="H32" s="28" t="s">
        <v>25</v>
      </c>
      <c r="I32" s="28" t="s">
        <v>26</v>
      </c>
      <c r="J32" s="28" t="s">
        <v>27</v>
      </c>
      <c r="K32" s="29"/>
    </row>
    <row r="33" customFormat="false" ht="12.75" hidden="false" customHeight="false" outlineLevel="0" collapsed="false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9"/>
    </row>
    <row r="34" customFormat="false" ht="12.75" hidden="false" customHeight="false" outlineLevel="0" collapsed="false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9"/>
    </row>
    <row r="35" customFormat="false" ht="13.5" hidden="false" customHeight="false" outlineLevel="0" collapsed="false">
      <c r="A35" s="30" t="n">
        <v>1</v>
      </c>
      <c r="B35" s="31" t="n">
        <v>2</v>
      </c>
      <c r="C35" s="31" t="n">
        <v>3</v>
      </c>
      <c r="D35" s="31"/>
      <c r="E35" s="31"/>
      <c r="F35" s="31"/>
      <c r="G35" s="31"/>
      <c r="H35" s="32" t="s">
        <v>28</v>
      </c>
      <c r="I35" s="32" t="s">
        <v>29</v>
      </c>
      <c r="J35" s="32" t="s">
        <v>30</v>
      </c>
      <c r="K35" s="33"/>
    </row>
    <row r="36" customFormat="false" ht="12.75" hidden="false" customHeight="true" outlineLevel="0" collapsed="false">
      <c r="A36" s="34" t="s">
        <v>136</v>
      </c>
      <c r="B36" s="35" t="s">
        <v>137</v>
      </c>
      <c r="C36" s="36" t="s">
        <v>33</v>
      </c>
      <c r="D36" s="36"/>
      <c r="E36" s="36"/>
      <c r="F36" s="36"/>
      <c r="G36" s="36"/>
      <c r="H36" s="37" t="n">
        <v>6839000</v>
      </c>
      <c r="I36" s="37" t="n">
        <v>976825.17</v>
      </c>
      <c r="J36" s="38" t="n">
        <v>5862174.83</v>
      </c>
    </row>
    <row r="37" customFormat="false" ht="12.75" hidden="false" customHeight="true" outlineLevel="0" collapsed="false">
      <c r="A37" s="75" t="s">
        <v>34</v>
      </c>
      <c r="B37" s="40"/>
      <c r="C37" s="41"/>
      <c r="D37" s="41"/>
      <c r="E37" s="41"/>
      <c r="F37" s="41"/>
      <c r="G37" s="41"/>
      <c r="H37" s="76"/>
      <c r="I37" s="77"/>
      <c r="J37" s="78"/>
    </row>
    <row r="38" s="54" customFormat="true" ht="22.5" hidden="false" customHeight="true" outlineLevel="0" collapsed="false">
      <c r="A38" s="55" t="s">
        <v>155</v>
      </c>
      <c r="B38" s="56" t="s">
        <v>137</v>
      </c>
      <c r="C38" s="57" t="s">
        <v>13</v>
      </c>
      <c r="D38" s="82" t="s">
        <v>145</v>
      </c>
      <c r="E38" s="82" t="s">
        <v>147</v>
      </c>
      <c r="F38" s="82"/>
      <c r="G38" s="58" t="s">
        <v>156</v>
      </c>
      <c r="H38" s="59" t="n">
        <v>680000</v>
      </c>
      <c r="I38" s="60" t="n">
        <v>75255.06</v>
      </c>
      <c r="J38" s="61" t="n">
        <f aca="false">IF(IF(H38="",0,H38)=0,0,(IF(H38&gt;0,IF(I38&gt;H38,0,H38-I38),IF(I38&gt;H38,H38-I38,0))))</f>
        <v>604744.94</v>
      </c>
      <c r="K38" s="52" t="str">
        <f aca="false">C38 &amp; D38 &amp;E38 &amp; F38 &amp; G38</f>
        <v>90201040150100190121</v>
      </c>
      <c r="L38" s="63" t="str">
        <f aca="false">C38 &amp; D38 &amp;E38 &amp; F38 &amp; G38</f>
        <v>90201040150100190121</v>
      </c>
    </row>
    <row r="39" s="54" customFormat="true" ht="33.75" hidden="false" customHeight="true" outlineLevel="0" collapsed="false">
      <c r="A39" s="55" t="s">
        <v>157</v>
      </c>
      <c r="B39" s="56" t="s">
        <v>137</v>
      </c>
      <c r="C39" s="57" t="s">
        <v>13</v>
      </c>
      <c r="D39" s="82" t="s">
        <v>145</v>
      </c>
      <c r="E39" s="82" t="s">
        <v>147</v>
      </c>
      <c r="F39" s="82"/>
      <c r="G39" s="58" t="s">
        <v>158</v>
      </c>
      <c r="H39" s="59" t="n">
        <v>205000</v>
      </c>
      <c r="I39" s="60" t="n">
        <v>15905.04</v>
      </c>
      <c r="J39" s="61" t="n">
        <f aca="false">IF(IF(H39="",0,H39)=0,0,(IF(H39&gt;0,IF(I39&gt;H39,0,H39-I39),IF(I39&gt;H39,H39-I39,0))))</f>
        <v>189094.96</v>
      </c>
      <c r="K39" s="52" t="str">
        <f aca="false">C39 &amp; D39 &amp;E39 &amp; F39 &amp; G39</f>
        <v>90201040150100190129</v>
      </c>
      <c r="L39" s="63" t="str">
        <f aca="false">C39 &amp; D39 &amp;E39 &amp; F39 &amp; G39</f>
        <v>90201040150100190129</v>
      </c>
    </row>
    <row r="40" s="54" customFormat="true" ht="22.5" hidden="false" customHeight="true" outlineLevel="0" collapsed="false">
      <c r="A40" s="55" t="s">
        <v>164</v>
      </c>
      <c r="B40" s="56" t="s">
        <v>137</v>
      </c>
      <c r="C40" s="57" t="s">
        <v>13</v>
      </c>
      <c r="D40" s="82" t="s">
        <v>145</v>
      </c>
      <c r="E40" s="82" t="s">
        <v>147</v>
      </c>
      <c r="F40" s="82"/>
      <c r="G40" s="58" t="s">
        <v>165</v>
      </c>
      <c r="H40" s="59" t="n">
        <v>41000</v>
      </c>
      <c r="I40" s="60" t="n">
        <v>7060.03</v>
      </c>
      <c r="J40" s="61" t="n">
        <f aca="false">IF(IF(H40="",0,H40)=0,0,(IF(H40&gt;0,IF(I40&gt;H40,0,H40-I40),IF(I40&gt;H40,H40-I40,0))))</f>
        <v>33939.97</v>
      </c>
      <c r="K40" s="52" t="str">
        <f aca="false">C40 &amp; D40 &amp;E40 &amp; F40 &amp; G40</f>
        <v>90201040150100190242</v>
      </c>
      <c r="L40" s="63" t="str">
        <f aca="false">C40 &amp; D40 &amp;E40 &amp; F40 &amp; G40</f>
        <v>90201040150100190242</v>
      </c>
    </row>
    <row r="41" s="54" customFormat="true" ht="12.75" hidden="false" customHeight="true" outlineLevel="0" collapsed="false">
      <c r="A41" s="55" t="s">
        <v>166</v>
      </c>
      <c r="B41" s="56" t="s">
        <v>137</v>
      </c>
      <c r="C41" s="57" t="s">
        <v>13</v>
      </c>
      <c r="D41" s="82" t="s">
        <v>145</v>
      </c>
      <c r="E41" s="82" t="s">
        <v>147</v>
      </c>
      <c r="F41" s="82"/>
      <c r="G41" s="58" t="s">
        <v>167</v>
      </c>
      <c r="H41" s="59" t="n">
        <v>197000</v>
      </c>
      <c r="I41" s="60" t="n">
        <v>14015.74</v>
      </c>
      <c r="J41" s="61" t="n">
        <f aca="false">IF(IF(H41="",0,H41)=0,0,(IF(H41&gt;0,IF(I41&gt;H41,0,H41-I41),IF(I41&gt;H41,H41-I41,0))))</f>
        <v>182984.26</v>
      </c>
      <c r="K41" s="52" t="str">
        <f aca="false">C41 &amp; D41 &amp;E41 &amp; F41 &amp; G41</f>
        <v>90201040150100190244</v>
      </c>
      <c r="L41" s="63" t="str">
        <f aca="false">C41 &amp; D41 &amp;E41 &amp; F41 &amp; G41</f>
        <v>90201040150100190244</v>
      </c>
    </row>
    <row r="42" s="54" customFormat="true" ht="12.75" hidden="false" customHeight="true" outlineLevel="0" collapsed="false">
      <c r="A42" s="55"/>
      <c r="B42" s="56" t="s">
        <v>137</v>
      </c>
      <c r="C42" s="57" t="s">
        <v>13</v>
      </c>
      <c r="D42" s="82" t="s">
        <v>145</v>
      </c>
      <c r="E42" s="82" t="s">
        <v>147</v>
      </c>
      <c r="F42" s="82"/>
      <c r="G42" s="58" t="s">
        <v>168</v>
      </c>
      <c r="H42" s="59" t="n">
        <v>110000</v>
      </c>
      <c r="I42" s="60" t="n">
        <v>25241.8</v>
      </c>
      <c r="J42" s="61" t="n">
        <f aca="false">IF(IF(H42="",0,H42)=0,0,(IF(H42&gt;0,IF(I42&gt;H42,0,H42-I42),IF(I42&gt;H42,H42-I42,0))))</f>
        <v>84758.2</v>
      </c>
      <c r="K42" s="52" t="str">
        <f aca="false">C42 &amp; D42 &amp;E42 &amp; F42 &amp; G42</f>
        <v>90201040150100190247</v>
      </c>
      <c r="L42" s="63" t="str">
        <f aca="false">C42 &amp; D42 &amp;E42 &amp; F42 &amp; G42</f>
        <v>90201040150100190247</v>
      </c>
    </row>
    <row r="43" s="54" customFormat="true" ht="22.5" hidden="false" customHeight="true" outlineLevel="0" collapsed="false">
      <c r="A43" s="55" t="s">
        <v>175</v>
      </c>
      <c r="B43" s="56" t="s">
        <v>137</v>
      </c>
      <c r="C43" s="57" t="s">
        <v>13</v>
      </c>
      <c r="D43" s="82" t="s">
        <v>145</v>
      </c>
      <c r="E43" s="82" t="s">
        <v>147</v>
      </c>
      <c r="F43" s="82"/>
      <c r="G43" s="58" t="s">
        <v>176</v>
      </c>
      <c r="H43" s="59" t="n">
        <v>2000</v>
      </c>
      <c r="I43" s="60" t="n">
        <v>0</v>
      </c>
      <c r="J43" s="61" t="n">
        <f aca="false">IF(IF(H43="",0,H43)=0,0,(IF(H43&gt;0,IF(I43&gt;H43,0,H43-I43),IF(I43&gt;H43,H43-I43,0))))</f>
        <v>2000</v>
      </c>
      <c r="K43" s="52" t="str">
        <f aca="false">C43 &amp; D43 &amp;E43 &amp; F43 &amp; G43</f>
        <v>90201040150100190851</v>
      </c>
      <c r="L43" s="63" t="str">
        <f aca="false">C43 &amp; D43 &amp;E43 &amp; F43 &amp; G43</f>
        <v>90201040150100190851</v>
      </c>
    </row>
    <row r="44" s="54" customFormat="true" ht="22.5" hidden="false" customHeight="true" outlineLevel="0" collapsed="false">
      <c r="A44" s="55" t="s">
        <v>155</v>
      </c>
      <c r="B44" s="56" t="s">
        <v>137</v>
      </c>
      <c r="C44" s="57" t="s">
        <v>13</v>
      </c>
      <c r="D44" s="82" t="s">
        <v>145</v>
      </c>
      <c r="E44" s="82" t="s">
        <v>177</v>
      </c>
      <c r="F44" s="82"/>
      <c r="G44" s="58" t="s">
        <v>156</v>
      </c>
      <c r="H44" s="59" t="n">
        <v>594000</v>
      </c>
      <c r="I44" s="60" t="n">
        <v>70711.5</v>
      </c>
      <c r="J44" s="61" t="n">
        <f aca="false">IF(IF(H44="",0,H44)=0,0,(IF(H44&gt;0,IF(I44&gt;H44,0,H44-I44),IF(I44&gt;H44,H44-I44,0))))</f>
        <v>523288.5</v>
      </c>
      <c r="K44" s="52" t="str">
        <f aca="false">C44 &amp; D44 &amp;E44 &amp; F44 &amp; G44</f>
        <v>90201040150100220121</v>
      </c>
      <c r="L44" s="63" t="str">
        <f aca="false">C44 &amp; D44 &amp;E44 &amp; F44 &amp; G44</f>
        <v>90201040150100220121</v>
      </c>
    </row>
    <row r="45" s="54" customFormat="true" ht="33.75" hidden="false" customHeight="true" outlineLevel="0" collapsed="false">
      <c r="A45" s="55" t="s">
        <v>157</v>
      </c>
      <c r="B45" s="56" t="s">
        <v>137</v>
      </c>
      <c r="C45" s="57" t="s">
        <v>13</v>
      </c>
      <c r="D45" s="82" t="s">
        <v>145</v>
      </c>
      <c r="E45" s="82" t="s">
        <v>177</v>
      </c>
      <c r="F45" s="82"/>
      <c r="G45" s="58" t="s">
        <v>158</v>
      </c>
      <c r="H45" s="59" t="n">
        <v>180000</v>
      </c>
      <c r="I45" s="60" t="n">
        <v>15435.67</v>
      </c>
      <c r="J45" s="61" t="n">
        <f aca="false">IF(IF(H45="",0,H45)=0,0,(IF(H45&gt;0,IF(I45&gt;H45,0,H45-I45),IF(I45&gt;H45,H45-I45,0))))</f>
        <v>164564.33</v>
      </c>
      <c r="K45" s="52" t="str">
        <f aca="false">C45 &amp; D45 &amp;E45 &amp; F45 &amp; G45</f>
        <v>90201040150100220129</v>
      </c>
      <c r="L45" s="63" t="str">
        <f aca="false">C45 &amp; D45 &amp;E45 &amp; F45 &amp; G45</f>
        <v>90201040150100220129</v>
      </c>
    </row>
    <row r="46" s="54" customFormat="true" ht="12.75" hidden="false" customHeight="true" outlineLevel="0" collapsed="false">
      <c r="A46" s="55" t="s">
        <v>190</v>
      </c>
      <c r="B46" s="56" t="s">
        <v>137</v>
      </c>
      <c r="C46" s="57" t="s">
        <v>13</v>
      </c>
      <c r="D46" s="82" t="s">
        <v>182</v>
      </c>
      <c r="E46" s="82" t="s">
        <v>184</v>
      </c>
      <c r="F46" s="82"/>
      <c r="G46" s="58" t="s">
        <v>191</v>
      </c>
      <c r="H46" s="59" t="n">
        <v>1114000</v>
      </c>
      <c r="I46" s="60" t="n">
        <v>147076.64</v>
      </c>
      <c r="J46" s="61" t="n">
        <f aca="false">IF(IF(H46="",0,H46)=0,0,(IF(H46&gt;0,IF(I46&gt;H46,0,H46-I46),IF(I46&gt;H46,H46-I46,0))))</f>
        <v>966923.36</v>
      </c>
      <c r="K46" s="52" t="str">
        <f aca="false">C46 &amp; D46 &amp;E46 &amp; F46 &amp; G46</f>
        <v>90201130150100590111</v>
      </c>
      <c r="L46" s="63" t="str">
        <f aca="false">C46 &amp; D46 &amp;E46 &amp; F46 &amp; G46</f>
        <v>90201130150100590111</v>
      </c>
    </row>
    <row r="47" s="54" customFormat="true" ht="33.75" hidden="false" customHeight="true" outlineLevel="0" collapsed="false">
      <c r="A47" s="55" t="s">
        <v>192</v>
      </c>
      <c r="B47" s="56" t="s">
        <v>137</v>
      </c>
      <c r="C47" s="57" t="s">
        <v>13</v>
      </c>
      <c r="D47" s="82" t="s">
        <v>182</v>
      </c>
      <c r="E47" s="82" t="s">
        <v>184</v>
      </c>
      <c r="F47" s="82"/>
      <c r="G47" s="58" t="s">
        <v>193</v>
      </c>
      <c r="H47" s="59" t="n">
        <v>336000</v>
      </c>
      <c r="I47" s="60" t="n">
        <v>29583.02</v>
      </c>
      <c r="J47" s="61" t="n">
        <f aca="false">IF(IF(H47="",0,H47)=0,0,(IF(H47&gt;0,IF(I47&gt;H47,0,H47-I47),IF(I47&gt;H47,H47-I47,0))))</f>
        <v>306416.98</v>
      </c>
      <c r="K47" s="52" t="str">
        <f aca="false">C47 &amp; D47 &amp;E47 &amp; F47 &amp; G47</f>
        <v>90201130150100590119</v>
      </c>
      <c r="L47" s="63" t="str">
        <f aca="false">C47 &amp; D47 &amp;E47 &amp; F47 &amp; G47</f>
        <v>90201130150100590119</v>
      </c>
    </row>
    <row r="48" s="54" customFormat="true" ht="12.75" hidden="false" customHeight="true" outlineLevel="0" collapsed="false">
      <c r="A48" s="55" t="s">
        <v>166</v>
      </c>
      <c r="B48" s="56" t="s">
        <v>137</v>
      </c>
      <c r="C48" s="57" t="s">
        <v>13</v>
      </c>
      <c r="D48" s="82" t="s">
        <v>182</v>
      </c>
      <c r="E48" s="82" t="s">
        <v>184</v>
      </c>
      <c r="F48" s="82"/>
      <c r="G48" s="58" t="s">
        <v>167</v>
      </c>
      <c r="H48" s="59" t="n">
        <v>229000</v>
      </c>
      <c r="I48" s="60" t="n">
        <v>13110.25</v>
      </c>
      <c r="J48" s="61" t="n">
        <f aca="false">IF(IF(H48="",0,H48)=0,0,(IF(H48&gt;0,IF(I48&gt;H48,0,H48-I48),IF(I48&gt;H48,H48-I48,0))))</f>
        <v>215889.75</v>
      </c>
      <c r="K48" s="52" t="str">
        <f aca="false">C48 &amp; D48 &amp;E48 &amp; F48 &amp; G48</f>
        <v>90201130150100590244</v>
      </c>
      <c r="L48" s="63" t="str">
        <f aca="false">C48 &amp; D48 &amp;E48 &amp; F48 &amp; G48</f>
        <v>90201130150100590244</v>
      </c>
    </row>
    <row r="49" s="54" customFormat="true" ht="12.75" hidden="false" customHeight="true" outlineLevel="0" collapsed="false">
      <c r="A49" s="55" t="s">
        <v>198</v>
      </c>
      <c r="B49" s="56" t="s">
        <v>137</v>
      </c>
      <c r="C49" s="57" t="s">
        <v>13</v>
      </c>
      <c r="D49" s="82" t="s">
        <v>182</v>
      </c>
      <c r="E49" s="82" t="s">
        <v>184</v>
      </c>
      <c r="F49" s="82"/>
      <c r="G49" s="58" t="s">
        <v>199</v>
      </c>
      <c r="H49" s="59" t="n">
        <v>2000</v>
      </c>
      <c r="I49" s="60" t="n">
        <v>0</v>
      </c>
      <c r="J49" s="61" t="n">
        <f aca="false">IF(IF(H49="",0,H49)=0,0,(IF(H49&gt;0,IF(I49&gt;H49,0,H49-I49),IF(I49&gt;H49,H49-I49,0))))</f>
        <v>2000</v>
      </c>
      <c r="K49" s="52" t="str">
        <f aca="false">C49 &amp; D49 &amp;E49 &amp; F49 &amp; G49</f>
        <v>90201130150100590852</v>
      </c>
      <c r="L49" s="63" t="str">
        <f aca="false">C49 &amp; D49 &amp;E49 &amp; F49 &amp; G49</f>
        <v>90201130150100590852</v>
      </c>
    </row>
    <row r="50" s="54" customFormat="true" ht="22.5" hidden="false" customHeight="true" outlineLevel="0" collapsed="false">
      <c r="A50" s="55" t="s">
        <v>155</v>
      </c>
      <c r="B50" s="56" t="s">
        <v>137</v>
      </c>
      <c r="C50" s="57" t="s">
        <v>13</v>
      </c>
      <c r="D50" s="82" t="s">
        <v>204</v>
      </c>
      <c r="E50" s="82" t="s">
        <v>206</v>
      </c>
      <c r="F50" s="82"/>
      <c r="G50" s="58" t="s">
        <v>156</v>
      </c>
      <c r="H50" s="59" t="n">
        <v>62000</v>
      </c>
      <c r="I50" s="60" t="n">
        <v>7116.8</v>
      </c>
      <c r="J50" s="61" t="n">
        <f aca="false">IF(IF(H50="",0,H50)=0,0,(IF(H50&gt;0,IF(I50&gt;H50,0,H50-I50),IF(I50&gt;H50,H50-I50,0))))</f>
        <v>54883.2</v>
      </c>
      <c r="K50" s="52" t="str">
        <f aca="false">C50 &amp; D50 &amp;E50 &amp; F50 &amp; G50</f>
        <v>90202039990051180121</v>
      </c>
      <c r="L50" s="63" t="str">
        <f aca="false">C50 &amp; D50 &amp;E50 &amp; F50 &amp; G50</f>
        <v>90202039990051180121</v>
      </c>
    </row>
    <row r="51" s="54" customFormat="true" ht="33.75" hidden="false" customHeight="true" outlineLevel="0" collapsed="false">
      <c r="A51" s="55" t="s">
        <v>157</v>
      </c>
      <c r="B51" s="56" t="s">
        <v>137</v>
      </c>
      <c r="C51" s="57" t="s">
        <v>13</v>
      </c>
      <c r="D51" s="82" t="s">
        <v>204</v>
      </c>
      <c r="E51" s="82" t="s">
        <v>206</v>
      </c>
      <c r="F51" s="82"/>
      <c r="G51" s="58" t="s">
        <v>158</v>
      </c>
      <c r="H51" s="59" t="n">
        <v>19000</v>
      </c>
      <c r="I51" s="60" t="n">
        <v>1473.35</v>
      </c>
      <c r="J51" s="61" t="n">
        <f aca="false">IF(IF(H51="",0,H51)=0,0,(IF(H51&gt;0,IF(I51&gt;H51,0,H51-I51),IF(I51&gt;H51,H51-I51,0))))</f>
        <v>17526.65</v>
      </c>
      <c r="K51" s="52" t="str">
        <f aca="false">C51 &amp; D51 &amp;E51 &amp; F51 &amp; G51</f>
        <v>90202039990051180129</v>
      </c>
      <c r="L51" s="63" t="str">
        <f aca="false">C51 &amp; D51 &amp;E51 &amp; F51 &amp; G51</f>
        <v>90202039990051180129</v>
      </c>
    </row>
    <row r="52" s="54" customFormat="true" ht="12.75" hidden="false" customHeight="true" outlineLevel="0" collapsed="false">
      <c r="A52" s="55" t="s">
        <v>166</v>
      </c>
      <c r="B52" s="56" t="s">
        <v>137</v>
      </c>
      <c r="C52" s="57" t="s">
        <v>13</v>
      </c>
      <c r="D52" s="82" t="s">
        <v>204</v>
      </c>
      <c r="E52" s="82" t="s">
        <v>206</v>
      </c>
      <c r="F52" s="82"/>
      <c r="G52" s="58" t="s">
        <v>167</v>
      </c>
      <c r="H52" s="59" t="n">
        <v>13000</v>
      </c>
      <c r="I52" s="60" t="n">
        <v>0</v>
      </c>
      <c r="J52" s="61" t="n">
        <f aca="false">IF(IF(H52="",0,H52)=0,0,(IF(H52&gt;0,IF(I52&gt;H52,0,H52-I52),IF(I52&gt;H52,H52-I52,0))))</f>
        <v>13000</v>
      </c>
      <c r="K52" s="52" t="str">
        <f aca="false">C52 &amp; D52 &amp;E52 &amp; F52 &amp; G52</f>
        <v>90202039990051180244</v>
      </c>
      <c r="L52" s="63" t="str">
        <f aca="false">C52 &amp; D52 &amp;E52 &amp; F52 &amp; G52</f>
        <v>90202039990051180244</v>
      </c>
    </row>
    <row r="53" s="54" customFormat="true" ht="12.75" hidden="false" customHeight="true" outlineLevel="0" collapsed="false">
      <c r="A53" s="55" t="s">
        <v>166</v>
      </c>
      <c r="B53" s="56" t="s">
        <v>137</v>
      </c>
      <c r="C53" s="57" t="s">
        <v>13</v>
      </c>
      <c r="D53" s="82" t="s">
        <v>216</v>
      </c>
      <c r="E53" s="82" t="s">
        <v>218</v>
      </c>
      <c r="F53" s="82"/>
      <c r="G53" s="58" t="s">
        <v>167</v>
      </c>
      <c r="H53" s="59" t="n">
        <v>7000</v>
      </c>
      <c r="I53" s="60" t="n">
        <v>6960</v>
      </c>
      <c r="J53" s="61" t="n">
        <f aca="false">IF(IF(H53="",0,H53)=0,0,(IF(H53&gt;0,IF(I53&gt;H53,0,H53-I53),IF(I53&gt;H53,H53-I53,0))))</f>
        <v>40</v>
      </c>
      <c r="K53" s="52" t="str">
        <f aca="false">C53 &amp; D53 &amp;E53 &amp; F53 &amp; G53</f>
        <v>90203100160129990244</v>
      </c>
      <c r="L53" s="63" t="str">
        <f aca="false">C53 &amp; D53 &amp;E53 &amp; F53 &amp; G53</f>
        <v>90203100160129990244</v>
      </c>
    </row>
    <row r="54" s="54" customFormat="true" ht="12.75" hidden="false" customHeight="true" outlineLevel="0" collapsed="false">
      <c r="A54" s="55" t="s">
        <v>166</v>
      </c>
      <c r="B54" s="56" t="s">
        <v>137</v>
      </c>
      <c r="C54" s="57" t="s">
        <v>13</v>
      </c>
      <c r="D54" s="82" t="s">
        <v>223</v>
      </c>
      <c r="E54" s="82" t="s">
        <v>225</v>
      </c>
      <c r="F54" s="82"/>
      <c r="G54" s="58" t="s">
        <v>167</v>
      </c>
      <c r="H54" s="59" t="n">
        <v>1000</v>
      </c>
      <c r="I54" s="60" t="n">
        <v>0</v>
      </c>
      <c r="J54" s="61" t="n">
        <f aca="false">IF(IF(H54="",0,H54)=0,0,(IF(H54&gt;0,IF(I54&gt;H54,0,H54-I54),IF(I54&gt;H54,H54-I54,0))))</f>
        <v>1000</v>
      </c>
      <c r="K54" s="52" t="str">
        <f aca="false">C54 &amp; D54 &amp;E54 &amp; F54 &amp; G54</f>
        <v>90203140170120380244</v>
      </c>
      <c r="L54" s="63" t="str">
        <f aca="false">C54 &amp; D54 &amp;E54 &amp; F54 &amp; G54</f>
        <v>90203140170120380244</v>
      </c>
    </row>
    <row r="55" s="54" customFormat="true" ht="12.75" hidden="false" customHeight="true" outlineLevel="0" collapsed="false">
      <c r="A55" s="55" t="s">
        <v>166</v>
      </c>
      <c r="B55" s="56" t="s">
        <v>137</v>
      </c>
      <c r="C55" s="57" t="s">
        <v>13</v>
      </c>
      <c r="D55" s="82" t="s">
        <v>223</v>
      </c>
      <c r="E55" s="82" t="s">
        <v>229</v>
      </c>
      <c r="F55" s="82"/>
      <c r="G55" s="58" t="s">
        <v>167</v>
      </c>
      <c r="H55" s="59" t="n">
        <v>8000</v>
      </c>
      <c r="I55" s="60" t="n">
        <v>0</v>
      </c>
      <c r="J55" s="61" t="n">
        <f aca="false">IF(IF(H55="",0,H55)=0,0,(IF(H55&gt;0,IF(I55&gt;H55,0,H55-I55),IF(I55&gt;H55,H55-I55,0))))</f>
        <v>8000</v>
      </c>
      <c r="K55" s="52" t="str">
        <f aca="false">C55 &amp; D55 &amp;E55 &amp; F55 &amp; G55</f>
        <v>90203140180129990244</v>
      </c>
      <c r="L55" s="63" t="str">
        <f aca="false">C55 &amp; D55 &amp;E55 &amp; F55 &amp; G55</f>
        <v>90203140180129990244</v>
      </c>
    </row>
    <row r="56" s="54" customFormat="true" ht="12.75" hidden="false" customHeight="true" outlineLevel="0" collapsed="false">
      <c r="A56" s="55" t="s">
        <v>166</v>
      </c>
      <c r="B56" s="56" t="s">
        <v>137</v>
      </c>
      <c r="C56" s="57" t="s">
        <v>13</v>
      </c>
      <c r="D56" s="82" t="s">
        <v>237</v>
      </c>
      <c r="E56" s="82" t="s">
        <v>239</v>
      </c>
      <c r="F56" s="82"/>
      <c r="G56" s="58" t="s">
        <v>167</v>
      </c>
      <c r="H56" s="59" t="n">
        <v>225000</v>
      </c>
      <c r="I56" s="60" t="n">
        <v>90910.01</v>
      </c>
      <c r="J56" s="61" t="n">
        <f aca="false">IF(IF(H56="",0,H56)=0,0,(IF(H56&gt;0,IF(I56&gt;H56,0,H56-I56),IF(I56&gt;H56,H56-I56,0))))</f>
        <v>134089.99</v>
      </c>
      <c r="K56" s="52" t="str">
        <f aca="false">C56 &amp; D56 &amp;E56 &amp; F56 &amp; G56</f>
        <v>90204090140280570244</v>
      </c>
      <c r="L56" s="63" t="str">
        <f aca="false">C56 &amp; D56 &amp;E56 &amp; F56 &amp; G56</f>
        <v>90204090140280570244</v>
      </c>
    </row>
    <row r="57" s="54" customFormat="true" ht="12.75" hidden="false" customHeight="true" outlineLevel="0" collapsed="false">
      <c r="A57" s="55" t="s">
        <v>166</v>
      </c>
      <c r="B57" s="56" t="s">
        <v>137</v>
      </c>
      <c r="C57" s="57" t="s">
        <v>13</v>
      </c>
      <c r="D57" s="82" t="s">
        <v>244</v>
      </c>
      <c r="E57" s="82" t="s">
        <v>246</v>
      </c>
      <c r="F57" s="82"/>
      <c r="G57" s="58" t="s">
        <v>167</v>
      </c>
      <c r="H57" s="59" t="n">
        <v>1000</v>
      </c>
      <c r="I57" s="60" t="n">
        <v>0</v>
      </c>
      <c r="J57" s="61" t="n">
        <f aca="false">IF(IF(H57="",0,H57)=0,0,(IF(H57&gt;0,IF(I57&gt;H57,0,H57-I57),IF(I57&gt;H57,H57-I57,0))))</f>
        <v>1000</v>
      </c>
      <c r="K57" s="52" t="str">
        <f aca="false">C57 &amp; D57 &amp;E57 &amp; F57 &amp; G57</f>
        <v>90204120190129990244</v>
      </c>
      <c r="L57" s="63" t="str">
        <f aca="false">C57 &amp; D57 &amp;E57 &amp; F57 &amp; G57</f>
        <v>90204120190129990244</v>
      </c>
    </row>
    <row r="58" s="54" customFormat="true" ht="12.75" hidden="false" customHeight="true" outlineLevel="0" collapsed="false">
      <c r="A58" s="55" t="s">
        <v>166</v>
      </c>
      <c r="B58" s="56" t="s">
        <v>137</v>
      </c>
      <c r="C58" s="57" t="s">
        <v>13</v>
      </c>
      <c r="D58" s="82" t="s">
        <v>244</v>
      </c>
      <c r="E58" s="82" t="s">
        <v>250</v>
      </c>
      <c r="F58" s="82"/>
      <c r="G58" s="58" t="s">
        <v>167</v>
      </c>
      <c r="H58" s="59" t="n">
        <v>5000</v>
      </c>
      <c r="I58" s="60" t="n">
        <v>0</v>
      </c>
      <c r="J58" s="61" t="n">
        <f aca="false">IF(IF(H58="",0,H58)=0,0,(IF(H58&gt;0,IF(I58&gt;H58,0,H58-I58),IF(I58&gt;H58,H58-I58,0))))</f>
        <v>5000</v>
      </c>
      <c r="K58" s="52" t="str">
        <f aca="false">C58 &amp; D58 &amp;E58 &amp; F58 &amp; G58</f>
        <v>902041201Б0129990244</v>
      </c>
      <c r="L58" s="63" t="str">
        <f aca="false">C58 &amp; D58 &amp;E58 &amp; F58 &amp; G58</f>
        <v>902041201Б0129990244</v>
      </c>
    </row>
    <row r="59" s="54" customFormat="true" ht="12.75" hidden="false" customHeight="true" outlineLevel="0" collapsed="false">
      <c r="A59" s="55" t="s">
        <v>166</v>
      </c>
      <c r="B59" s="56" t="s">
        <v>137</v>
      </c>
      <c r="C59" s="57" t="s">
        <v>13</v>
      </c>
      <c r="D59" s="82" t="s">
        <v>258</v>
      </c>
      <c r="E59" s="82" t="s">
        <v>260</v>
      </c>
      <c r="F59" s="82"/>
      <c r="G59" s="58" t="s">
        <v>167</v>
      </c>
      <c r="H59" s="59" t="n">
        <v>242000</v>
      </c>
      <c r="I59" s="60" t="n">
        <v>12165.44</v>
      </c>
      <c r="J59" s="61" t="n">
        <f aca="false">IF(IF(H59="",0,H59)=0,0,(IF(H59&gt;0,IF(I59&gt;H59,0,H59-I59),IF(I59&gt;H59,H59-I59,0))))</f>
        <v>229834.56</v>
      </c>
      <c r="K59" s="52" t="str">
        <f aca="false">C59 &amp; D59 &amp;E59 &amp; F59 &amp; G59</f>
        <v>90205030110229990244</v>
      </c>
      <c r="L59" s="63" t="str">
        <f aca="false">C59 &amp; D59 &amp;E59 &amp; F59 &amp; G59</f>
        <v>90205030110229990244</v>
      </c>
    </row>
    <row r="60" s="54" customFormat="true" ht="22.5" hidden="false" customHeight="true" outlineLevel="0" collapsed="false">
      <c r="A60" s="55" t="s">
        <v>175</v>
      </c>
      <c r="B60" s="56" t="s">
        <v>137</v>
      </c>
      <c r="C60" s="57" t="s">
        <v>13</v>
      </c>
      <c r="D60" s="82" t="s">
        <v>258</v>
      </c>
      <c r="E60" s="82" t="s">
        <v>260</v>
      </c>
      <c r="F60" s="82"/>
      <c r="G60" s="58" t="s">
        <v>176</v>
      </c>
      <c r="H60" s="59" t="n">
        <v>45000</v>
      </c>
      <c r="I60" s="60" t="n">
        <v>10966</v>
      </c>
      <c r="J60" s="61" t="n">
        <f aca="false">IF(IF(H60="",0,H60)=0,0,(IF(H60&gt;0,IF(I60&gt;H60,0,H60-I60),IF(I60&gt;H60,H60-I60,0))))</f>
        <v>34034</v>
      </c>
      <c r="K60" s="52" t="str">
        <f aca="false">C60 &amp; D60 &amp;E60 &amp; F60 &amp; G60</f>
        <v>90205030110229990851</v>
      </c>
      <c r="L60" s="63" t="str">
        <f aca="false">C60 &amp; D60 &amp;E60 &amp; F60 &amp; G60</f>
        <v>90205030110229990851</v>
      </c>
    </row>
    <row r="61" s="54" customFormat="true" ht="12.75" hidden="false" customHeight="true" outlineLevel="0" collapsed="false">
      <c r="A61" s="55" t="s">
        <v>125</v>
      </c>
      <c r="B61" s="56" t="s">
        <v>137</v>
      </c>
      <c r="C61" s="57" t="s">
        <v>13</v>
      </c>
      <c r="D61" s="82" t="s">
        <v>258</v>
      </c>
      <c r="E61" s="82" t="s">
        <v>266</v>
      </c>
      <c r="F61" s="82"/>
      <c r="G61" s="58" t="s">
        <v>270</v>
      </c>
      <c r="H61" s="59" t="n">
        <v>368000</v>
      </c>
      <c r="I61" s="60" t="n">
        <v>120000</v>
      </c>
      <c r="J61" s="61" t="n">
        <f aca="false">IF(IF(H61="",0,H61)=0,0,(IF(H61&gt;0,IF(I61&gt;H61,0,H61-I61),IF(I61&gt;H61,H61-I61,0))))</f>
        <v>248000</v>
      </c>
      <c r="K61" s="52" t="str">
        <f aca="false">C61 &amp; D61 &amp;E61 &amp; F61 &amp; G61</f>
        <v>90205030110381340540</v>
      </c>
      <c r="L61" s="63" t="str">
        <f aca="false">C61 &amp; D61 &amp;E61 &amp; F61 &amp; G61</f>
        <v>90205030110381340540</v>
      </c>
    </row>
    <row r="62" s="54" customFormat="true" ht="12.75" hidden="false" customHeight="true" outlineLevel="0" collapsed="false">
      <c r="A62" s="55" t="s">
        <v>125</v>
      </c>
      <c r="B62" s="56" t="s">
        <v>137</v>
      </c>
      <c r="C62" s="57" t="s">
        <v>13</v>
      </c>
      <c r="D62" s="82" t="s">
        <v>275</v>
      </c>
      <c r="E62" s="82" t="s">
        <v>277</v>
      </c>
      <c r="F62" s="82"/>
      <c r="G62" s="58" t="s">
        <v>270</v>
      </c>
      <c r="H62" s="59" t="n">
        <v>1774000</v>
      </c>
      <c r="I62" s="60" t="n">
        <v>250000</v>
      </c>
      <c r="J62" s="61" t="n">
        <f aca="false">IF(IF(H62="",0,H62)=0,0,(IF(H62&gt;0,IF(I62&gt;H62,0,H62-I62),IF(I62&gt;H62,H62-I62,0))))</f>
        <v>1524000</v>
      </c>
      <c r="K62" s="52" t="str">
        <f aca="false">C62 &amp; D62 &amp;E62 &amp; F62 &amp; G62</f>
        <v>90208010120181690540</v>
      </c>
      <c r="L62" s="63" t="str">
        <f aca="false">C62 &amp; D62 &amp;E62 &amp; F62 &amp; G62</f>
        <v>90208010120181690540</v>
      </c>
    </row>
    <row r="63" s="54" customFormat="true" ht="12.75" hidden="false" customHeight="true" outlineLevel="0" collapsed="false">
      <c r="A63" s="55" t="s">
        <v>125</v>
      </c>
      <c r="B63" s="56" t="s">
        <v>137</v>
      </c>
      <c r="C63" s="57" t="s">
        <v>13</v>
      </c>
      <c r="D63" s="82" t="s">
        <v>275</v>
      </c>
      <c r="E63" s="82" t="s">
        <v>280</v>
      </c>
      <c r="F63" s="82"/>
      <c r="G63" s="58" t="s">
        <v>270</v>
      </c>
      <c r="H63" s="59" t="n">
        <v>24000</v>
      </c>
      <c r="I63" s="60" t="n">
        <v>4000</v>
      </c>
      <c r="J63" s="61" t="n">
        <f aca="false">IF(IF(H63="",0,H63)=0,0,(IF(H63&gt;0,IF(I63&gt;H63,0,H63-I63),IF(I63&gt;H63,H63-I63,0))))</f>
        <v>20000</v>
      </c>
      <c r="K63" s="52" t="str">
        <f aca="false">C63 &amp; D63 &amp;E63 &amp; F63 &amp; G63</f>
        <v>90208010120282220540</v>
      </c>
      <c r="L63" s="63" t="str">
        <f aca="false">C63 &amp; D63 &amp;E63 &amp; F63 &amp; G63</f>
        <v>90208010120282220540</v>
      </c>
    </row>
    <row r="64" s="54" customFormat="true" ht="22.5" hidden="false" customHeight="true" outlineLevel="0" collapsed="false">
      <c r="A64" s="55" t="s">
        <v>164</v>
      </c>
      <c r="B64" s="56" t="s">
        <v>137</v>
      </c>
      <c r="C64" s="57" t="s">
        <v>13</v>
      </c>
      <c r="D64" s="82" t="s">
        <v>284</v>
      </c>
      <c r="E64" s="82" t="s">
        <v>286</v>
      </c>
      <c r="F64" s="82"/>
      <c r="G64" s="58" t="s">
        <v>165</v>
      </c>
      <c r="H64" s="59" t="n">
        <v>13000</v>
      </c>
      <c r="I64" s="60" t="n">
        <v>1910.4</v>
      </c>
      <c r="J64" s="61" t="n">
        <f aca="false">IF(IF(H64="",0,H64)=0,0,(IF(H64&gt;0,IF(I64&gt;H64,0,H64-I64),IF(I64&gt;H64,H64-I64,0))))</f>
        <v>11089.6</v>
      </c>
      <c r="K64" s="52" t="str">
        <f aca="false">C64 &amp; D64 &amp;E64 &amp; F64 &amp; G64</f>
        <v>90208040120100590242</v>
      </c>
      <c r="L64" s="63" t="str">
        <f aca="false">C64 &amp; D64 &amp;E64 &amp; F64 &amp; G64</f>
        <v>90208040120100590242</v>
      </c>
    </row>
    <row r="65" s="54" customFormat="true" ht="12.75" hidden="false" customHeight="true" outlineLevel="0" collapsed="false">
      <c r="A65" s="55" t="s">
        <v>166</v>
      </c>
      <c r="B65" s="56" t="s">
        <v>137</v>
      </c>
      <c r="C65" s="57" t="s">
        <v>13</v>
      </c>
      <c r="D65" s="82" t="s">
        <v>284</v>
      </c>
      <c r="E65" s="82" t="s">
        <v>286</v>
      </c>
      <c r="F65" s="82"/>
      <c r="G65" s="58" t="s">
        <v>167</v>
      </c>
      <c r="H65" s="59" t="n">
        <v>112000</v>
      </c>
      <c r="I65" s="60" t="n">
        <v>12333.37</v>
      </c>
      <c r="J65" s="61" t="n">
        <f aca="false">IF(IF(H65="",0,H65)=0,0,(IF(H65&gt;0,IF(I65&gt;H65,0,H65-I65),IF(I65&gt;H65,H65-I65,0))))</f>
        <v>99666.63</v>
      </c>
      <c r="K65" s="52" t="str">
        <f aca="false">C65 &amp; D65 &amp;E65 &amp; F65 &amp; G65</f>
        <v>90208040120100590244</v>
      </c>
      <c r="L65" s="63" t="str">
        <f aca="false">C65 &amp; D65 &amp;E65 &amp; F65 &amp; G65</f>
        <v>90208040120100590244</v>
      </c>
    </row>
    <row r="66" s="54" customFormat="true" ht="12.75" hidden="false" customHeight="true" outlineLevel="0" collapsed="false">
      <c r="A66" s="55"/>
      <c r="B66" s="56" t="s">
        <v>137</v>
      </c>
      <c r="C66" s="57" t="s">
        <v>13</v>
      </c>
      <c r="D66" s="82" t="s">
        <v>284</v>
      </c>
      <c r="E66" s="82" t="s">
        <v>286</v>
      </c>
      <c r="F66" s="82"/>
      <c r="G66" s="58" t="s">
        <v>168</v>
      </c>
      <c r="H66" s="59" t="n">
        <v>230000</v>
      </c>
      <c r="I66" s="60" t="n">
        <v>45595.05</v>
      </c>
      <c r="J66" s="61" t="n">
        <f aca="false">IF(IF(H66="",0,H66)=0,0,(IF(H66&gt;0,IF(I66&gt;H66,0,H66-I66),IF(I66&gt;H66,H66-I66,0))))</f>
        <v>184404.95</v>
      </c>
      <c r="K66" s="52" t="str">
        <f aca="false">C66 &amp; D66 &amp;E66 &amp; F66 &amp; G66</f>
        <v>90208040120100590247</v>
      </c>
      <c r="L66" s="63" t="str">
        <f aca="false">C66 &amp; D66 &amp;E66 &amp; F66 &amp; G66</f>
        <v>90208040120100590247</v>
      </c>
    </row>
    <row r="67" customFormat="false" ht="5.25" hidden="true" customHeight="true" outlineLevel="0" collapsed="false">
      <c r="A67" s="83"/>
      <c r="B67" s="84"/>
      <c r="C67" s="85"/>
      <c r="D67" s="85"/>
      <c r="E67" s="85"/>
      <c r="F67" s="85"/>
      <c r="G67" s="85"/>
      <c r="H67" s="86"/>
      <c r="I67" s="87"/>
      <c r="J67" s="88"/>
      <c r="K67" s="71"/>
    </row>
    <row r="68" customFormat="false" ht="13.5" hidden="false" customHeight="false" outlineLevel="0" collapsed="false">
      <c r="A68" s="89"/>
      <c r="B68" s="89"/>
      <c r="C68" s="3"/>
      <c r="D68" s="3"/>
      <c r="E68" s="3"/>
      <c r="F68" s="3"/>
      <c r="G68" s="3"/>
      <c r="H68" s="90"/>
      <c r="I68" s="90"/>
      <c r="J68" s="90"/>
      <c r="K68" s="90"/>
    </row>
    <row r="69" customFormat="false" ht="28.5" hidden="false" customHeight="true" outlineLevel="0" collapsed="false">
      <c r="A69" s="91" t="s">
        <v>290</v>
      </c>
      <c r="B69" s="92" t="n">
        <v>450</v>
      </c>
      <c r="C69" s="93" t="s">
        <v>33</v>
      </c>
      <c r="D69" s="93"/>
      <c r="E69" s="93"/>
      <c r="F69" s="93"/>
      <c r="G69" s="93"/>
      <c r="H69" s="94" t="n">
        <f aca="false">0-H77</f>
        <v>-107000</v>
      </c>
      <c r="I69" s="94" t="n">
        <f aca="false">I15-I36</f>
        <v>64.04</v>
      </c>
      <c r="J69" s="95" t="s">
        <v>33</v>
      </c>
    </row>
    <row r="70" customFormat="false" ht="12.75" hidden="false" customHeight="false" outlineLevel="0" collapsed="false">
      <c r="A70" s="89"/>
      <c r="B70" s="96"/>
      <c r="C70" s="3"/>
      <c r="D70" s="3"/>
      <c r="E70" s="3"/>
      <c r="F70" s="3"/>
      <c r="G70" s="3"/>
      <c r="H70" s="3"/>
      <c r="I70" s="3"/>
      <c r="J70" s="3"/>
    </row>
    <row r="71" customFormat="false" ht="15" hidden="false" customHeight="false" outlineLevel="0" collapsed="false">
      <c r="A71" s="21" t="s">
        <v>291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</row>
    <row r="72" customFormat="false" ht="12.75" hidden="false" customHeight="false" outlineLevel="0" collapsed="false">
      <c r="A72" s="23"/>
      <c r="B72" s="97"/>
      <c r="C72" s="24"/>
      <c r="D72" s="24"/>
      <c r="E72" s="24"/>
      <c r="F72" s="24"/>
      <c r="G72" s="24"/>
      <c r="H72" s="25"/>
      <c r="I72" s="25"/>
      <c r="J72" s="98" t="s">
        <v>292</v>
      </c>
      <c r="K72" s="98"/>
    </row>
    <row r="73" customFormat="false" ht="17.1" hidden="false" customHeight="true" outlineLevel="0" collapsed="false">
      <c r="A73" s="28" t="s">
        <v>22</v>
      </c>
      <c r="B73" s="28" t="s">
        <v>23</v>
      </c>
      <c r="C73" s="28" t="s">
        <v>293</v>
      </c>
      <c r="D73" s="28"/>
      <c r="E73" s="28"/>
      <c r="F73" s="28"/>
      <c r="G73" s="28"/>
      <c r="H73" s="28" t="s">
        <v>25</v>
      </c>
      <c r="I73" s="28" t="s">
        <v>26</v>
      </c>
      <c r="J73" s="28" t="s">
        <v>27</v>
      </c>
      <c r="K73" s="29"/>
    </row>
    <row r="74" customFormat="false" ht="17.1" hidden="false" customHeight="true" outlineLevel="0" collapsed="false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9"/>
    </row>
    <row r="75" customFormat="false" ht="17.1" hidden="false" customHeight="true" outlineLevel="0" collapsed="false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9"/>
    </row>
    <row r="76" customFormat="false" ht="13.5" hidden="false" customHeight="false" outlineLevel="0" collapsed="false">
      <c r="A76" s="30" t="n">
        <v>1</v>
      </c>
      <c r="B76" s="31" t="n">
        <v>2</v>
      </c>
      <c r="C76" s="31" t="n">
        <v>3</v>
      </c>
      <c r="D76" s="31"/>
      <c r="E76" s="31"/>
      <c r="F76" s="31"/>
      <c r="G76" s="31"/>
      <c r="H76" s="32" t="s">
        <v>28</v>
      </c>
      <c r="I76" s="32" t="s">
        <v>29</v>
      </c>
      <c r="J76" s="32" t="s">
        <v>30</v>
      </c>
      <c r="K76" s="33"/>
    </row>
    <row r="77" customFormat="false" ht="12.75" hidden="false" customHeight="true" outlineLevel="0" collapsed="false">
      <c r="A77" s="99" t="s">
        <v>294</v>
      </c>
      <c r="B77" s="35" t="s">
        <v>7</v>
      </c>
      <c r="C77" s="36" t="s">
        <v>33</v>
      </c>
      <c r="D77" s="36"/>
      <c r="E77" s="36"/>
      <c r="F77" s="36"/>
      <c r="G77" s="36"/>
      <c r="H77" s="100" t="n">
        <f aca="false">H79+H83+H87</f>
        <v>107000</v>
      </c>
      <c r="I77" s="100" t="n">
        <f aca="false">I79+I83+I87</f>
        <v>-64.04</v>
      </c>
      <c r="J77" s="101" t="n">
        <f aca="false">J79+J83+J87</f>
        <v>107064.04</v>
      </c>
    </row>
    <row r="78" customFormat="false" ht="12.75" hidden="false" customHeight="true" outlineLevel="0" collapsed="false">
      <c r="A78" s="102" t="s">
        <v>295</v>
      </c>
      <c r="B78" s="103"/>
      <c r="C78" s="104"/>
      <c r="D78" s="104"/>
      <c r="E78" s="104"/>
      <c r="F78" s="104"/>
      <c r="G78" s="104"/>
      <c r="H78" s="105"/>
      <c r="I78" s="106"/>
      <c r="J78" s="107"/>
    </row>
    <row r="79" customFormat="false" ht="12.75" hidden="false" customHeight="true" outlineLevel="0" collapsed="false">
      <c r="A79" s="99" t="s">
        <v>296</v>
      </c>
      <c r="B79" s="108" t="s">
        <v>297</v>
      </c>
      <c r="C79" s="109" t="s">
        <v>33</v>
      </c>
      <c r="D79" s="109"/>
      <c r="E79" s="109"/>
      <c r="F79" s="109"/>
      <c r="G79" s="109"/>
      <c r="H79" s="37" t="n">
        <v>0</v>
      </c>
      <c r="I79" s="37" t="n">
        <v>0</v>
      </c>
      <c r="J79" s="110" t="n">
        <v>0</v>
      </c>
    </row>
    <row r="80" customFormat="false" ht="12.75" hidden="false" customHeight="true" outlineLevel="0" collapsed="false">
      <c r="A80" s="102" t="s">
        <v>298</v>
      </c>
      <c r="B80" s="40"/>
      <c r="C80" s="111"/>
      <c r="D80" s="111"/>
      <c r="E80" s="111"/>
      <c r="F80" s="111"/>
      <c r="G80" s="111"/>
      <c r="H80" s="112"/>
      <c r="I80" s="113"/>
      <c r="J80" s="114"/>
    </row>
    <row r="81" s="54" customFormat="true" ht="12.75" hidden="false" customHeight="false" outlineLevel="0" collapsed="false">
      <c r="A81" s="124"/>
      <c r="B81" s="125" t="s">
        <v>297</v>
      </c>
      <c r="C81" s="126"/>
      <c r="D81" s="127"/>
      <c r="E81" s="127"/>
      <c r="F81" s="127"/>
      <c r="G81" s="127"/>
      <c r="H81" s="128"/>
      <c r="I81" s="129"/>
      <c r="J81" s="130" t="n">
        <f aca="false">IF(IF(H81="",0,H81)=0,0,(IF(H81&gt;0,IF(I81&gt;H81,0,H81-I81),IF(I81&gt;H81,H81-I81,0))))</f>
        <v>0</v>
      </c>
      <c r="K81" s="131" t="str">
        <f aca="false">C81 &amp; D81 &amp; G81</f>
        <v/>
      </c>
      <c r="L81" s="132" t="str">
        <f aca="false">C81 &amp; D81 &amp; G81</f>
        <v/>
      </c>
    </row>
    <row r="82" customFormat="false" ht="12.75" hidden="true" customHeight="true" outlineLevel="0" collapsed="false">
      <c r="A82" s="133"/>
      <c r="B82" s="134"/>
      <c r="C82" s="135"/>
      <c r="D82" s="135"/>
      <c r="E82" s="135"/>
      <c r="F82" s="135"/>
      <c r="G82" s="135"/>
      <c r="H82" s="136"/>
      <c r="I82" s="137"/>
      <c r="J82" s="138"/>
      <c r="K82" s="139"/>
    </row>
    <row r="83" customFormat="false" ht="12.75" hidden="false" customHeight="true" outlineLevel="0" collapsed="false">
      <c r="A83" s="99" t="s">
        <v>299</v>
      </c>
      <c r="B83" s="40" t="s">
        <v>300</v>
      </c>
      <c r="C83" s="111" t="s">
        <v>33</v>
      </c>
      <c r="D83" s="111"/>
      <c r="E83" s="111"/>
      <c r="F83" s="111"/>
      <c r="G83" s="111"/>
      <c r="H83" s="37" t="n">
        <v>0</v>
      </c>
      <c r="I83" s="37" t="n">
        <v>0</v>
      </c>
      <c r="J83" s="140" t="n">
        <v>0</v>
      </c>
    </row>
    <row r="84" customFormat="false" ht="12.75" hidden="false" customHeight="true" outlineLevel="0" collapsed="false">
      <c r="A84" s="102" t="s">
        <v>298</v>
      </c>
      <c r="B84" s="40"/>
      <c r="C84" s="111"/>
      <c r="D84" s="111"/>
      <c r="E84" s="111"/>
      <c r="F84" s="111"/>
      <c r="G84" s="111"/>
      <c r="H84" s="112"/>
      <c r="I84" s="113"/>
      <c r="J84" s="114"/>
    </row>
    <row r="85" s="54" customFormat="true" ht="12.75" hidden="false" customHeight="false" outlineLevel="0" collapsed="false">
      <c r="A85" s="124"/>
      <c r="B85" s="125" t="s">
        <v>300</v>
      </c>
      <c r="C85" s="126"/>
      <c r="D85" s="127"/>
      <c r="E85" s="127"/>
      <c r="F85" s="127"/>
      <c r="G85" s="127"/>
      <c r="H85" s="128"/>
      <c r="I85" s="129"/>
      <c r="J85" s="130" t="n">
        <f aca="false">IF(IF(H85="",0,H85)=0,0,(IF(H85&gt;0,IF(I85&gt;H85,0,H85-I85),IF(I85&gt;H85,H85-I85,0))))</f>
        <v>0</v>
      </c>
      <c r="K85" s="131" t="str">
        <f aca="false">C85 &amp; D85 &amp; G85</f>
        <v/>
      </c>
      <c r="L85" s="132" t="str">
        <f aca="false">C85 &amp; D85 &amp; G85</f>
        <v/>
      </c>
    </row>
    <row r="86" customFormat="false" ht="12.75" hidden="true" customHeight="true" outlineLevel="0" collapsed="false">
      <c r="A86" s="133"/>
      <c r="B86" s="141"/>
      <c r="C86" s="135"/>
      <c r="D86" s="135"/>
      <c r="E86" s="135"/>
      <c r="F86" s="135"/>
      <c r="G86" s="135"/>
      <c r="H86" s="136"/>
      <c r="I86" s="137"/>
      <c r="J86" s="138"/>
      <c r="K86" s="139"/>
    </row>
    <row r="87" customFormat="false" ht="12.75" hidden="false" customHeight="true" outlineLevel="0" collapsed="false">
      <c r="A87" s="99" t="s">
        <v>301</v>
      </c>
      <c r="B87" s="40" t="s">
        <v>302</v>
      </c>
      <c r="C87" s="142" t="s">
        <v>303</v>
      </c>
      <c r="D87" s="142"/>
      <c r="E87" s="142"/>
      <c r="F87" s="142"/>
      <c r="G87" s="142"/>
      <c r="H87" s="37" t="n">
        <v>107000</v>
      </c>
      <c r="I87" s="37" t="n">
        <v>-64.04</v>
      </c>
      <c r="J87" s="143" t="n">
        <f aca="false">IF(IF(H87="",0,H87)=0,0,(IF(H87&gt;0,IF(I87&gt;H87,0,H87-I87),IF(I87&gt;H87,H87-I87,0))))</f>
        <v>107064.04</v>
      </c>
    </row>
    <row r="88" customFormat="false" ht="22.5" hidden="false" customHeight="false" outlineLevel="0" collapsed="false">
      <c r="A88" s="99" t="s">
        <v>304</v>
      </c>
      <c r="B88" s="40" t="s">
        <v>302</v>
      </c>
      <c r="C88" s="142" t="s">
        <v>305</v>
      </c>
      <c r="D88" s="142"/>
      <c r="E88" s="142"/>
      <c r="F88" s="142"/>
      <c r="G88" s="142"/>
      <c r="H88" s="37" t="n">
        <v>0</v>
      </c>
      <c r="I88" s="37" t="n">
        <v>0</v>
      </c>
      <c r="J88" s="143" t="n">
        <f aca="false">IF(IF(H88="",0,H88)=0,0,(IF(H88&gt;0,IF(I88&gt;H88,0,H88-I88),IF(I88&gt;H88,H88-I88,0))))</f>
        <v>0</v>
      </c>
    </row>
    <row r="89" customFormat="false" ht="35.25" hidden="false" customHeight="true" outlineLevel="0" collapsed="false">
      <c r="A89" s="99" t="s">
        <v>306</v>
      </c>
      <c r="B89" s="40" t="s">
        <v>302</v>
      </c>
      <c r="C89" s="142" t="s">
        <v>307</v>
      </c>
      <c r="D89" s="142"/>
      <c r="E89" s="142"/>
      <c r="F89" s="142"/>
      <c r="G89" s="142"/>
      <c r="H89" s="37" t="n">
        <v>0</v>
      </c>
      <c r="I89" s="37" t="n">
        <v>0</v>
      </c>
      <c r="J89" s="143" t="n">
        <f aca="false">IF(IF(H89="",0,H89)=0,0,(IF(H89&gt;0,IF(I89&gt;H89,0,H89-I89),IF(I89&gt;H89,H89-I89,0))))</f>
        <v>0</v>
      </c>
    </row>
    <row r="90" customFormat="false" ht="22.5" hidden="false" customHeight="false" outlineLevel="0" collapsed="false">
      <c r="A90" s="149" t="s">
        <v>319</v>
      </c>
      <c r="B90" s="150" t="s">
        <v>309</v>
      </c>
      <c r="C90" s="151" t="s">
        <v>140</v>
      </c>
      <c r="D90" s="152" t="s">
        <v>320</v>
      </c>
      <c r="E90" s="152"/>
      <c r="F90" s="152"/>
      <c r="G90" s="152"/>
      <c r="H90" s="153" t="n">
        <v>-6732000</v>
      </c>
      <c r="I90" s="153" t="n">
        <v>-1616382.06</v>
      </c>
      <c r="J90" s="154" t="s">
        <v>33</v>
      </c>
      <c r="K90" s="81" t="str">
        <f aca="false">C90 &amp; D90 &amp; G90</f>
        <v>00001050201100000510</v>
      </c>
      <c r="L90" s="4" t="str">
        <f aca="false">C90 &amp; D90 &amp; G90</f>
        <v>00001050201100000510</v>
      </c>
    </row>
    <row r="91" customFormat="false" ht="22.5" hidden="false" customHeight="false" outlineLevel="0" collapsed="false">
      <c r="A91" s="155" t="s">
        <v>331</v>
      </c>
      <c r="B91" s="150" t="s">
        <v>322</v>
      </c>
      <c r="C91" s="151" t="s">
        <v>140</v>
      </c>
      <c r="D91" s="152" t="s">
        <v>332</v>
      </c>
      <c r="E91" s="152"/>
      <c r="F91" s="152"/>
      <c r="G91" s="152"/>
      <c r="H91" s="156" t="n">
        <v>6839000</v>
      </c>
      <c r="I91" s="156" t="n">
        <v>1616318.02</v>
      </c>
      <c r="J91" s="157" t="s">
        <v>33</v>
      </c>
      <c r="K91" s="53" t="str">
        <f aca="false">C91 &amp; D91 &amp; G91</f>
        <v>00001050201100000610</v>
      </c>
      <c r="L91" s="4" t="str">
        <f aca="false">C91 &amp; D91 &amp; G91</f>
        <v>00001050201100000610</v>
      </c>
    </row>
    <row r="92" customFormat="false" ht="12.75" hidden="false" customHeight="false" outlineLevel="0" collapsed="false">
      <c r="A92" s="89"/>
      <c r="B92" s="96"/>
      <c r="C92" s="3"/>
      <c r="D92" s="3"/>
      <c r="E92" s="3"/>
      <c r="F92" s="3"/>
      <c r="G92" s="3"/>
      <c r="H92" s="3"/>
      <c r="I92" s="3"/>
      <c r="J92" s="3"/>
      <c r="K92" s="3"/>
    </row>
    <row r="93" customFormat="false" ht="12.75" hidden="false" customHeight="false" outlineLevel="0" collapsed="false">
      <c r="A93" s="89"/>
      <c r="B93" s="96"/>
      <c r="C93" s="3"/>
      <c r="D93" s="3"/>
      <c r="E93" s="3"/>
      <c r="F93" s="3"/>
      <c r="G93" s="3"/>
      <c r="H93" s="3"/>
      <c r="I93" s="3"/>
      <c r="J93" s="3"/>
      <c r="K93" s="158"/>
      <c r="L93" s="158"/>
    </row>
    <row r="94" customFormat="false" ht="21.75" hidden="false" customHeight="true" outlineLevel="0" collapsed="false">
      <c r="A94" s="11" t="s">
        <v>333</v>
      </c>
      <c r="B94" s="159"/>
      <c r="C94" s="159"/>
      <c r="D94" s="159"/>
      <c r="E94" s="96"/>
      <c r="F94" s="96"/>
      <c r="G94" s="3"/>
      <c r="H94" s="160" t="s">
        <v>334</v>
      </c>
      <c r="I94" s="10"/>
      <c r="J94" s="10"/>
      <c r="K94" s="158"/>
      <c r="L94" s="158"/>
    </row>
    <row r="95" customFormat="false" ht="12.75" hidden="false" customHeight="true" outlineLevel="0" collapsed="false">
      <c r="A95" s="6" t="s">
        <v>335</v>
      </c>
      <c r="B95" s="96" t="s">
        <v>336</v>
      </c>
      <c r="C95" s="96"/>
      <c r="D95" s="96"/>
      <c r="E95" s="96"/>
      <c r="F95" s="96"/>
      <c r="G95" s="3"/>
      <c r="H95" s="3"/>
      <c r="I95" s="5" t="s">
        <v>337</v>
      </c>
      <c r="J95" s="96" t="s">
        <v>336</v>
      </c>
      <c r="K95" s="158"/>
      <c r="L95" s="158"/>
    </row>
    <row r="96" customFormat="false" ht="12.75" hidden="false" customHeight="false" outlineLevel="0" collapsed="false">
      <c r="A96" s="6"/>
      <c r="B96" s="96"/>
      <c r="C96" s="3"/>
      <c r="D96" s="3"/>
      <c r="E96" s="3"/>
      <c r="F96" s="3"/>
      <c r="G96" s="3"/>
      <c r="H96" s="3"/>
      <c r="I96" s="3"/>
      <c r="J96" s="3"/>
      <c r="K96" s="158"/>
      <c r="L96" s="158"/>
    </row>
    <row r="97" customFormat="false" ht="21.75" hidden="false" customHeight="true" outlineLevel="0" collapsed="false">
      <c r="A97" s="6" t="s">
        <v>338</v>
      </c>
      <c r="B97" s="161"/>
      <c r="C97" s="161"/>
      <c r="D97" s="161"/>
      <c r="E97" s="162"/>
      <c r="F97" s="162"/>
      <c r="G97" s="3"/>
      <c r="H97" s="3"/>
      <c r="I97" s="3"/>
      <c r="J97" s="3"/>
      <c r="K97" s="158"/>
      <c r="L97" s="158"/>
    </row>
    <row r="98" customFormat="false" ht="12.75" hidden="false" customHeight="true" outlineLevel="0" collapsed="false">
      <c r="A98" s="6" t="s">
        <v>335</v>
      </c>
      <c r="B98" s="96" t="s">
        <v>336</v>
      </c>
      <c r="C98" s="96"/>
      <c r="D98" s="96"/>
      <c r="E98" s="96"/>
      <c r="F98" s="96"/>
      <c r="G98" s="3"/>
      <c r="H98" s="3"/>
      <c r="I98" s="3"/>
      <c r="J98" s="3"/>
      <c r="K98" s="158"/>
      <c r="L98" s="158"/>
    </row>
    <row r="99" customFormat="false" ht="12.75" hidden="false" customHeight="false" outlineLevel="0" collapsed="false">
      <c r="A99" s="6"/>
      <c r="B99" s="96"/>
      <c r="C99" s="3"/>
      <c r="D99" s="3"/>
      <c r="E99" s="3"/>
      <c r="F99" s="3"/>
      <c r="G99" s="3"/>
      <c r="H99" s="3"/>
      <c r="I99" s="3"/>
      <c r="J99" s="3"/>
      <c r="K99" s="158"/>
      <c r="L99" s="158"/>
    </row>
    <row r="100" customFormat="false" ht="12.75" hidden="false" customHeight="false" outlineLevel="0" collapsed="false">
      <c r="A100" s="6" t="s">
        <v>339</v>
      </c>
      <c r="B100" s="96"/>
      <c r="C100" s="3"/>
      <c r="D100" s="3"/>
      <c r="E100" s="3"/>
      <c r="F100" s="3"/>
      <c r="G100" s="3"/>
      <c r="H100" s="3"/>
      <c r="I100" s="3"/>
      <c r="J100" s="3"/>
      <c r="K100" s="158"/>
      <c r="L100" s="158"/>
    </row>
    <row r="101" customFormat="false" ht="12.75" hidden="false" customHeight="false" outlineLevel="0" collapsed="false">
      <c r="A101" s="89"/>
      <c r="B101" s="96"/>
      <c r="C101" s="3"/>
      <c r="D101" s="3"/>
      <c r="E101" s="3"/>
      <c r="F101" s="3"/>
      <c r="G101" s="3"/>
      <c r="H101" s="3"/>
      <c r="I101" s="3"/>
      <c r="J101" s="3"/>
      <c r="K101" s="158"/>
      <c r="L101" s="158"/>
    </row>
    <row r="102" customFormat="false" ht="12.75" hidden="false" customHeight="false" outlineLevel="0" collapsed="false">
      <c r="K102" s="158"/>
      <c r="L102" s="158"/>
    </row>
    <row r="103" customFormat="false" ht="12.75" hidden="false" customHeight="false" outlineLevel="0" collapsed="false">
      <c r="K103" s="158"/>
      <c r="L103" s="158"/>
    </row>
    <row r="104" customFormat="false" ht="12.75" hidden="false" customHeight="false" outlineLevel="0" collapsed="false">
      <c r="K104" s="158"/>
      <c r="L104" s="158"/>
    </row>
    <row r="105" customFormat="false" ht="12.75" hidden="false" customHeight="false" outlineLevel="0" collapsed="false">
      <c r="K105" s="158"/>
      <c r="L105" s="158"/>
    </row>
    <row r="106" customFormat="false" ht="12.75" hidden="false" customHeight="false" outlineLevel="0" collapsed="false">
      <c r="K106" s="158"/>
      <c r="L106" s="158"/>
    </row>
    <row r="107" customFormat="false" ht="12.75" hidden="false" customHeight="false" outlineLevel="0" collapsed="false">
      <c r="K107" s="158"/>
      <c r="L107" s="158"/>
    </row>
  </sheetData>
  <mergeCells count="91">
    <mergeCell ref="A1:I1"/>
    <mergeCell ref="B3:D3"/>
    <mergeCell ref="G3:H3"/>
    <mergeCell ref="B5:H5"/>
    <mergeCell ref="B6:H6"/>
    <mergeCell ref="A9:J9"/>
    <mergeCell ref="A11:A13"/>
    <mergeCell ref="B11:B13"/>
    <mergeCell ref="C11:G13"/>
    <mergeCell ref="H11:H13"/>
    <mergeCell ref="I11:I13"/>
    <mergeCell ref="J11:J13"/>
    <mergeCell ref="C14:G14"/>
    <mergeCell ref="C15:G15"/>
    <mergeCell ref="C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A30:J30"/>
    <mergeCell ref="A32:A34"/>
    <mergeCell ref="B32:B34"/>
    <mergeCell ref="C32:G34"/>
    <mergeCell ref="H32:H34"/>
    <mergeCell ref="I32:I34"/>
    <mergeCell ref="J32:J34"/>
    <mergeCell ref="C35:G35"/>
    <mergeCell ref="C36:G36"/>
    <mergeCell ref="C37:G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E66:F66"/>
    <mergeCell ref="C69:G69"/>
    <mergeCell ref="A71:J71"/>
    <mergeCell ref="A73:A75"/>
    <mergeCell ref="B73:B75"/>
    <mergeCell ref="C73:G75"/>
    <mergeCell ref="H73:H75"/>
    <mergeCell ref="I73:I75"/>
    <mergeCell ref="J73:J75"/>
    <mergeCell ref="C76:G76"/>
    <mergeCell ref="C77:G77"/>
    <mergeCell ref="C78:G78"/>
    <mergeCell ref="C79:G79"/>
    <mergeCell ref="C80:G80"/>
    <mergeCell ref="D81:G81"/>
    <mergeCell ref="C83:G83"/>
    <mergeCell ref="C84:G84"/>
    <mergeCell ref="D85:G85"/>
    <mergeCell ref="C87:G87"/>
    <mergeCell ref="C88:G88"/>
    <mergeCell ref="C89:G89"/>
    <mergeCell ref="D90:G90"/>
    <mergeCell ref="D91:G91"/>
    <mergeCell ref="B94:D94"/>
    <mergeCell ref="B95:D95"/>
    <mergeCell ref="B97:D97"/>
    <mergeCell ref="B98:D98"/>
  </mergeCells>
  <printOptions headings="false" gridLines="false" gridLinesSet="true" horizontalCentered="false" verticalCentered="false"/>
  <pageMargins left="0.39375" right="0.39375" top="0.984027777777778" bottom="0.393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2" manualBreakCount="2">
    <brk id="28" man="true" max="16383" min="0"/>
    <brk id="69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LibreOffice/6.0.3.2$Windows_x86 LibreOffice_project/8f48d515416608e3a835360314dac7e47fd0b821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2009-02-13T09:10:05Z</dcterms:created>
  <dc:creator>Ponomarenko</dc:creator>
  <dc:description/>
  <dc:language>ru-RU</dc:language>
  <cp:lastModifiedBy>система</cp:lastModifiedBy>
  <dcterms:modified xsi:type="dcterms:W3CDTF">2021-04-20T06:00:06Z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