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48" i="1" l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K43" i="1"/>
  <c r="K42" i="1"/>
  <c r="L41" i="1"/>
  <c r="K41" i="1"/>
  <c r="J41" i="1"/>
  <c r="K40" i="1"/>
  <c r="L39" i="1"/>
  <c r="K39" i="1"/>
  <c r="J39" i="1"/>
  <c r="K38" i="1"/>
  <c r="K37" i="1"/>
  <c r="K36" i="1"/>
  <c r="L35" i="1"/>
  <c r="K35" i="1"/>
  <c r="J35" i="1"/>
  <c r="K34" i="1"/>
  <c r="K33" i="1"/>
  <c r="L32" i="1"/>
  <c r="K32" i="1"/>
  <c r="J32" i="1"/>
  <c r="K31" i="1"/>
  <c r="L30" i="1"/>
  <c r="K30" i="1"/>
  <c r="J30" i="1"/>
  <c r="K29" i="1"/>
  <c r="K28" i="1"/>
  <c r="L27" i="1"/>
  <c r="K27" i="1"/>
  <c r="J27" i="1"/>
  <c r="K26" i="1"/>
  <c r="K25" i="1"/>
  <c r="L24" i="1"/>
  <c r="K24" i="1"/>
  <c r="J24" i="1"/>
  <c r="K23" i="1"/>
  <c r="K22" i="1"/>
  <c r="L21" i="1"/>
  <c r="K21" i="1"/>
  <c r="J21" i="1"/>
  <c r="L20" i="1"/>
  <c r="K20" i="1"/>
  <c r="J20" i="1"/>
  <c r="K19" i="1"/>
  <c r="K18" i="1"/>
  <c r="K17" i="1"/>
  <c r="L160" i="1"/>
  <c r="K160" i="1"/>
  <c r="J160" i="1"/>
  <c r="K159" i="1"/>
  <c r="K158" i="1"/>
  <c r="L157" i="1"/>
  <c r="K157" i="1"/>
  <c r="J157" i="1"/>
  <c r="K156" i="1"/>
  <c r="K155" i="1"/>
  <c r="L154" i="1"/>
  <c r="K154" i="1"/>
  <c r="J154" i="1"/>
  <c r="L153" i="1"/>
  <c r="K153" i="1"/>
  <c r="J153" i="1"/>
  <c r="K152" i="1"/>
  <c r="K151" i="1"/>
  <c r="K150" i="1"/>
  <c r="K149" i="1"/>
  <c r="K148" i="1"/>
  <c r="L147" i="1"/>
  <c r="K147" i="1"/>
  <c r="J147" i="1"/>
  <c r="L146" i="1"/>
  <c r="K146" i="1"/>
  <c r="J146" i="1"/>
  <c r="K145" i="1"/>
  <c r="K144" i="1"/>
  <c r="K143" i="1"/>
  <c r="L142" i="1"/>
  <c r="K142" i="1"/>
  <c r="J142" i="1"/>
  <c r="L141" i="1"/>
  <c r="K141" i="1"/>
  <c r="J141" i="1"/>
  <c r="K140" i="1"/>
  <c r="K139" i="1"/>
  <c r="K138" i="1"/>
  <c r="K137" i="1"/>
  <c r="K136" i="1"/>
  <c r="L135" i="1"/>
  <c r="K135" i="1"/>
  <c r="J135" i="1"/>
  <c r="K134" i="1"/>
  <c r="K133" i="1"/>
  <c r="K132" i="1"/>
  <c r="K131" i="1"/>
  <c r="K130" i="1"/>
  <c r="L129" i="1"/>
  <c r="K129" i="1"/>
  <c r="J129" i="1"/>
  <c r="K128" i="1"/>
  <c r="K127" i="1"/>
  <c r="L126" i="1"/>
  <c r="K126" i="1"/>
  <c r="J126" i="1"/>
  <c r="K125" i="1"/>
  <c r="K124" i="1"/>
  <c r="K123" i="1"/>
  <c r="K122" i="1"/>
  <c r="L121" i="1"/>
  <c r="K121" i="1"/>
  <c r="J121" i="1"/>
  <c r="K120" i="1"/>
  <c r="K119" i="1"/>
  <c r="K118" i="1"/>
  <c r="K117" i="1"/>
  <c r="K116" i="1"/>
  <c r="L115" i="1"/>
  <c r="K115" i="1"/>
  <c r="J115" i="1"/>
  <c r="K114" i="1"/>
  <c r="K113" i="1"/>
  <c r="K112" i="1"/>
  <c r="K111" i="1"/>
  <c r="K110" i="1"/>
  <c r="L109" i="1"/>
  <c r="K109" i="1"/>
  <c r="J109" i="1"/>
  <c r="K108" i="1"/>
  <c r="K107" i="1"/>
  <c r="K106" i="1"/>
  <c r="L105" i="1"/>
  <c r="K105" i="1"/>
  <c r="J105" i="1"/>
  <c r="K104" i="1"/>
  <c r="K103" i="1"/>
  <c r="K102" i="1"/>
  <c r="K101" i="1"/>
  <c r="K100" i="1"/>
  <c r="L99" i="1"/>
  <c r="K99" i="1"/>
  <c r="J99" i="1"/>
  <c r="K98" i="1"/>
  <c r="K97" i="1"/>
  <c r="L96" i="1"/>
  <c r="K96" i="1"/>
  <c r="J96" i="1"/>
  <c r="L95" i="1"/>
  <c r="K95" i="1"/>
  <c r="J95" i="1"/>
  <c r="K94" i="1"/>
  <c r="K93" i="1"/>
  <c r="K92" i="1"/>
  <c r="K91" i="1"/>
  <c r="K90" i="1"/>
  <c r="K89" i="1"/>
  <c r="K88" i="1"/>
  <c r="L87" i="1"/>
  <c r="K87" i="1"/>
  <c r="J87" i="1"/>
  <c r="K86" i="1"/>
  <c r="K85" i="1"/>
  <c r="K84" i="1"/>
  <c r="K83" i="1"/>
  <c r="L82" i="1"/>
  <c r="K82" i="1"/>
  <c r="J82" i="1"/>
  <c r="K81" i="1"/>
  <c r="K80" i="1"/>
  <c r="K79" i="1"/>
  <c r="L78" i="1"/>
  <c r="K78" i="1"/>
  <c r="J78" i="1"/>
  <c r="L77" i="1"/>
  <c r="K77" i="1"/>
  <c r="J77" i="1"/>
  <c r="K76" i="1"/>
  <c r="K75" i="1"/>
  <c r="L74" i="1"/>
  <c r="K74" i="1"/>
  <c r="J74" i="1"/>
  <c r="L73" i="1"/>
  <c r="K73" i="1"/>
  <c r="J73" i="1"/>
  <c r="K72" i="1"/>
  <c r="K71" i="1"/>
  <c r="L70" i="1"/>
  <c r="K70" i="1"/>
  <c r="J70" i="1"/>
  <c r="L69" i="1"/>
  <c r="K69" i="1"/>
  <c r="J69" i="1"/>
  <c r="K68" i="1"/>
  <c r="K67" i="1"/>
  <c r="K66" i="1"/>
  <c r="L65" i="1"/>
  <c r="K65" i="1"/>
  <c r="J65" i="1"/>
  <c r="L64" i="1"/>
  <c r="K64" i="1"/>
  <c r="J64" i="1"/>
  <c r="K63" i="1"/>
  <c r="K62" i="1"/>
  <c r="K61" i="1"/>
  <c r="K60" i="1"/>
  <c r="K59" i="1"/>
  <c r="L194" i="1"/>
  <c r="K194" i="1"/>
  <c r="K193" i="1"/>
  <c r="K192" i="1"/>
  <c r="K191" i="1"/>
  <c r="K190" i="1"/>
  <c r="L189" i="1"/>
  <c r="K189" i="1"/>
  <c r="K188" i="1"/>
  <c r="K187" i="1"/>
  <c r="K186" i="1"/>
  <c r="L203" i="1"/>
  <c r="K203" i="1"/>
  <c r="K202" i="1"/>
  <c r="K201" i="1"/>
  <c r="K200" i="1"/>
  <c r="K199" i="1"/>
  <c r="L198" i="1"/>
  <c r="K198" i="1"/>
  <c r="K197" i="1"/>
  <c r="K196" i="1"/>
  <c r="K195" i="1"/>
  <c r="J184" i="1" l="1"/>
  <c r="J185" i="1"/>
  <c r="J183" i="1"/>
  <c r="J181" i="1"/>
  <c r="J176" i="1"/>
  <c r="I163" i="1"/>
  <c r="H171" i="1"/>
  <c r="H163" i="1" s="1"/>
  <c r="I171" i="1"/>
  <c r="K175" i="1"/>
  <c r="K176" i="1"/>
  <c r="L176" i="1"/>
  <c r="K180" i="1"/>
  <c r="K181" i="1"/>
  <c r="L181" i="1"/>
  <c r="J171" i="1"/>
</calcChain>
</file>

<file path=xl/sharedStrings.xml><?xml version="1.0" encoding="utf-8"?>
<sst xmlns="http://schemas.openxmlformats.org/spreadsheetml/2006/main" count="1010" uniqueCount="345">
  <si>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</si>
  <si>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</si>
  <si>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</si>
  <si>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</si>
  <si>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</si>
  <si>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</si>
  <si>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</si>
  <si>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</si>
  <si>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</si>
  <si>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</si>
  <si>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</si>
  <si>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</si>
  <si>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</si>
  <si>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</si>
  <si>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</si>
  <si>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</si>
  <si>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</si>
  <si>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</si>
  <si>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</si>
  <si>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</si>
  <si>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</si>
  <si>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</si>
  <si>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</si>
  <si>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</si>
  <si>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</si>
  <si>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</si>
  <si>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</si>
  <si>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</si>
  <si>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</si>
  <si>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</si>
  <si>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</si>
  <si>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</si>
  <si>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</si>
  <si>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</si>
  <si>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</si>
  <si>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</si>
  <si>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</si>
  <si>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</si>
  <si>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</si>
  <si>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</si>
  <si>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</si>
  <si>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</si>
  <si>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</si>
  <si>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</si>
  <si>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</si>
  <si>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</si>
  <si>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</si>
  <si>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</si>
  <si>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</si>
  <si>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</si>
  <si>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</si>
  <si>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</si>
  <si>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</si>
  <si>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</si>
  <si>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</si>
  <si>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</si>
  <si>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</si>
  <si>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</si>
  <si>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</si>
  <si>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</si>
  <si>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</si>
  <si>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3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</si>
  <si>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</si>
  <si>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</si>
  <si>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</si>
  <si>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</si>
  <si>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</si>
  <si>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</si>
  <si>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</si>
  <si>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</si>
  <si>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</si>
  <si>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</si>
  <si>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</si>
  <si>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</si>
  <si>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 xml:space="preserve">Бюджет Верхнепокровского сельского поселения муниципального района "Красногвардейский район" Белгородской области
</t>
  </si>
  <si>
    <t>902</t>
  </si>
  <si>
    <t>00000000000000000</t>
  </si>
  <si>
    <t>i1_90200000000000000000</t>
  </si>
  <si>
    <t>i2_90201050000000000600</t>
  </si>
  <si>
    <t>i2_90201050200000000600</t>
  </si>
  <si>
    <t>i2_90201050201000000610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</si>
  <si>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</si>
  <si>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</si>
  <si>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</si>
  <si>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</si>
  <si>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</si>
  <si>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</si>
  <si>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</si>
  <si>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</si>
  <si>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</si>
  <si>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</si>
  <si>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</si>
  <si>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i2_90201050000000000500</t>
  </si>
  <si>
    <t>i2_90201050200000000500</t>
  </si>
  <si>
    <t>i2_90201050201000000510</t>
  </si>
  <si>
    <t>i2_00001000000000000000</t>
  </si>
  <si>
    <t>ОБЩЕГОСУДАРСТВЕННЫЕ ВОПРОСЫ</t>
  </si>
  <si>
    <t>0000000000</t>
  </si>
  <si>
    <t>0100</t>
  </si>
  <si>
    <t>i3_00001040000000000000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</si>
  <si>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</si>
  <si>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</si>
  <si>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i5_00001049990000410000</t>
  </si>
  <si>
    <t>9990000410</t>
  </si>
  <si>
    <t>i6_00001049990000410100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</si>
  <si>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</si>
  <si>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</si>
  <si>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i6_00001049990000410120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</si>
  <si>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</si>
  <si>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</si>
  <si>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</si>
  <si>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</si>
  <si>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</si>
  <si>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</si>
  <si>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i5_00001049990090019000</t>
  </si>
  <si>
    <t>9990090019</t>
  </si>
  <si>
    <t>i6_00001049990090019100</t>
  </si>
  <si>
    <t>i6_00001049990090019120</t>
  </si>
  <si>
    <t>i6_00001049990090019200</t>
  </si>
  <si>
    <t>Закупка товаров, работ и услуг для обеспечения государственных (муниципальных) нужд</t>
  </si>
  <si>
    <t>i6_00001049990090019240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</si>
  <si>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</si>
  <si>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</si>
  <si>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</si>
  <si>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</si>
  <si>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</si>
  <si>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</si>
  <si>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i6_00001049990090019800</t>
  </si>
  <si>
    <t>Иные бюджетные ассигнования</t>
  </si>
  <si>
    <t>800</t>
  </si>
  <si>
    <t>i6_00001049990090019850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</si>
  <si>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</si>
  <si>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</si>
  <si>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</si>
  <si>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</si>
  <si>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</si>
  <si>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</si>
  <si>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i3_00001110000000000000</t>
  </si>
  <si>
    <t>Резервные фонды</t>
  </si>
  <si>
    <t>0111</t>
  </si>
  <si>
    <t>i5_00001119990020550000</t>
  </si>
  <si>
    <t>9990020550</t>
  </si>
  <si>
    <t>i6_00001119990020550800</t>
  </si>
  <si>
    <t>Резервные средства</t>
  </si>
  <si>
    <t>870</t>
  </si>
  <si>
    <t>i3_00001130000000000000</t>
  </si>
  <si>
    <t>Другие общегосударственные вопросы</t>
  </si>
  <si>
    <t>0113</t>
  </si>
  <si>
    <t>i5_00001139990023790000</t>
  </si>
  <si>
    <t>9990023790</t>
  </si>
  <si>
    <t>i6_00001139990023790400</t>
  </si>
  <si>
    <t>Капитальные вложения в объекты государственной (муниципальной) собственности</t>
  </si>
  <si>
    <t>400</t>
  </si>
  <si>
    <t>i6_00001139990023790410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</si>
  <si>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</si>
  <si>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</si>
  <si>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</si>
  <si>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</si>
  <si>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i2_00002000000000000000</t>
  </si>
  <si>
    <t>НАЦИОНАЛЬНАЯ ОБОРОНА</t>
  </si>
  <si>
    <t>0200</t>
  </si>
  <si>
    <t>i3_00002030000000000000</t>
  </si>
  <si>
    <t>Мобилизационная и вневойсковая подготовка</t>
  </si>
  <si>
    <t>0203</t>
  </si>
  <si>
    <t>i4_00002039900000000000</t>
  </si>
  <si>
    <t>Реализация функций иных федеральных органов государственной власти</t>
  </si>
  <si>
    <t>9900000000</t>
  </si>
  <si>
    <t>i4_00002039990000000000</t>
  </si>
  <si>
    <t>Иные непрограммные мероприятия</t>
  </si>
  <si>
    <t>9990000000</t>
  </si>
  <si>
    <t>i5_00002039990051180000</t>
  </si>
  <si>
    <t>Субвенции на осуществление первичного воинского учета на территориях, где отсутствуют военные комиссариаты</t>
  </si>
  <si>
    <t>9990051180</t>
  </si>
  <si>
    <t>i6_00002039990051180100</t>
  </si>
  <si>
    <t>i6_00002039990051180120</t>
  </si>
  <si>
    <t>i6_00002039990051180200</t>
  </si>
  <si>
    <t>i6_00002039990051180240</t>
  </si>
  <si>
    <t>i2_00003000000000000000</t>
  </si>
  <si>
    <t>НАЦИОНАЛЬНАЯ БЕЗОПАСНОСТЬ И ПРАВООХРАНИТЕЛЬНАЯ ДЕЯТЕЛЬНОСТЬ</t>
  </si>
  <si>
    <t>0300</t>
  </si>
  <si>
    <t>i3_00003140000000000000</t>
  </si>
  <si>
    <t>Другие вопросы в области национальной безопасности и правоохранительной деятельности</t>
  </si>
  <si>
    <t>0314</t>
  </si>
  <si>
    <t>i5_00003140110129990000</t>
  </si>
  <si>
    <t>0110129990</t>
  </si>
  <si>
    <t>i6_00003140110129990200</t>
  </si>
  <si>
    <t>i6_00003140110129990240</t>
  </si>
  <si>
    <t>i5_00003140110229990000</t>
  </si>
  <si>
    <t>0110229990</t>
  </si>
  <si>
    <t>i6_00003140110229990200</t>
  </si>
  <si>
    <t>i6_00003140110229990240</t>
  </si>
  <si>
    <t>i2_00004000000000000000</t>
  </si>
  <si>
    <t>НАЦИОНАЛЬНАЯ ЭКОНОМИКА</t>
  </si>
  <si>
    <t>0400</t>
  </si>
  <si>
    <t>i3_00004090000000000000</t>
  </si>
  <si>
    <t>Дорожное хозяйство (дорожные фонды)</t>
  </si>
  <si>
    <t>0409</t>
  </si>
  <si>
    <t>i5_00004090170120570000</t>
  </si>
  <si>
    <t>0170120570</t>
  </si>
  <si>
    <t>i6_00004090170120570200</t>
  </si>
  <si>
    <t>i6_00004090170120570240</t>
  </si>
  <si>
    <t>i2_00005000000000000000</t>
  </si>
  <si>
    <t>ЖИЛИЩНО-КОММУНАЛЬНОЕ ХОЗЯЙСТВО</t>
  </si>
  <si>
    <t>0500</t>
  </si>
  <si>
    <t>i3_00005020000000000000</t>
  </si>
  <si>
    <t>Коммунальное хозяйство</t>
  </si>
  <si>
    <t>0502</t>
  </si>
  <si>
    <t>i5_00005020190160450000</t>
  </si>
  <si>
    <t>0190160450</t>
  </si>
  <si>
    <t>i6_00005020190160450200</t>
  </si>
  <si>
    <t>i6_00005020190160450240</t>
  </si>
  <si>
    <t>i3_00005030000000000000</t>
  </si>
  <si>
    <t>Благоустройство</t>
  </si>
  <si>
    <t>0503</t>
  </si>
  <si>
    <t>i5_00005030130165030000</t>
  </si>
  <si>
    <t>0130165030</t>
  </si>
  <si>
    <t>i6_00005030130165030200</t>
  </si>
  <si>
    <t>i6_00005030130165030240</t>
  </si>
  <si>
    <t>i6_00005030130165030800</t>
  </si>
  <si>
    <t>i6_00005030130165030850</t>
  </si>
  <si>
    <t>i2_00006000000000000000</t>
  </si>
  <si>
    <t>ОХРАНА ОКРУЖАЮЩЕЙ СРЕДЫ</t>
  </si>
  <si>
    <t>0600</t>
  </si>
  <si>
    <t>i3_00006050000000000000</t>
  </si>
  <si>
    <t>Другие вопросы в области охраны окружающей среды</t>
  </si>
  <si>
    <t>0605</t>
  </si>
  <si>
    <t>i5_00006050130161430000</t>
  </si>
  <si>
    <t>0130161430</t>
  </si>
  <si>
    <t>i6_00006050130161430200</t>
  </si>
  <si>
    <t>i6_00006050130161430240</t>
  </si>
  <si>
    <t>i2_00007000000000000000</t>
  </si>
  <si>
    <t>ОБРАЗОВАНИЕ</t>
  </si>
  <si>
    <t>0700</t>
  </si>
  <si>
    <t>i3_00007070000000000000</t>
  </si>
  <si>
    <t>Молодежная политика</t>
  </si>
  <si>
    <t>0707</t>
  </si>
  <si>
    <t>i5_00007070140100590000</t>
  </si>
  <si>
    <t>0140100590</t>
  </si>
  <si>
    <t>i6_00007070140100590100</t>
  </si>
  <si>
    <t>i6_00007070140100590110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</si>
  <si>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</si>
  <si>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</si>
  <si>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</si>
  <si>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</si>
  <si>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</si>
  <si>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</si>
  <si>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i5_00007070150100590000</t>
  </si>
  <si>
    <t>0150100590</t>
  </si>
  <si>
    <t>i6_00007070150100590100</t>
  </si>
  <si>
    <t>i6_00007070150100590110</t>
  </si>
  <si>
    <t>i2_00008000000000000000</t>
  </si>
  <si>
    <t>КУЛЬТУРА, КИНЕМАТОГРАФИЯ</t>
  </si>
  <si>
    <t>0800</t>
  </si>
  <si>
    <t>i3_00008010000000000000</t>
  </si>
  <si>
    <t>Культура</t>
  </si>
  <si>
    <t>0801</t>
  </si>
  <si>
    <t>i5_00008010160100590000</t>
  </si>
  <si>
    <t>0160100590</t>
  </si>
  <si>
    <t>i6_00008010160100590100</t>
  </si>
  <si>
    <t>i6_00008010160100590110</t>
  </si>
  <si>
    <t>i6_00008010160100590200</t>
  </si>
  <si>
    <t>i6_00008010160100590240</t>
  </si>
  <si>
    <t>i5_00008019990081380000</t>
  </si>
  <si>
    <t>9990081380</t>
  </si>
  <si>
    <t>i6_00008019990081380500</t>
  </si>
  <si>
    <t>Межбюджетные трансферты</t>
  </si>
  <si>
    <t>Иные межбюджетные трансферты</t>
  </si>
  <si>
    <t>540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</si>
  <si>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</si>
  <si>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</si>
  <si>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</si>
  <si>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</si>
  <si>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</si>
  <si>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</si>
  <si>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</si>
  <si>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</si>
  <si>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</si>
  <si>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</si>
  <si>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</si>
  <si>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</si>
  <si>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</si>
  <si>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</si>
  <si>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</si>
  <si>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</si>
  <si>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</si>
  <si>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</si>
  <si>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</si>
  <si>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</si>
  <si>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</si>
  <si>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</si>
  <si>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</si>
  <si>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</si>
  <si>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</si>
  <si>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</si>
  <si>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</si>
  <si>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</si>
  <si>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</si>
  <si>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</si>
  <si>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</si>
  <si>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</si>
  <si>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</si>
  <si>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</si>
  <si>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</si>
  <si>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</si>
  <si>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</si>
  <si>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</si>
  <si>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</si>
  <si>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</si>
  <si>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</si>
  <si>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</si>
  <si>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</si>
  <si>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</si>
  <si>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</si>
  <si>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</si>
  <si>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</si>
  <si>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</si>
  <si>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</si>
  <si>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</si>
  <si>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</si>
  <si>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</si>
  <si>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</si>
  <si>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</si>
  <si>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</si>
  <si>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</si>
  <si>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</si>
  <si>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</si>
  <si>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</si>
  <si>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</si>
  <si>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</si>
  <si>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</si>
  <si>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</si>
  <si>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</si>
  <si>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</si>
  <si>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</si>
  <si>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</si>
  <si>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</si>
  <si>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</si>
  <si>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</si>
  <si>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</si>
  <si>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</si>
  <si>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</si>
  <si>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20215001100000150</t>
  </si>
  <si>
    <t>20235118100000150</t>
  </si>
  <si>
    <t>20240014100000150</t>
  </si>
  <si>
    <t>20245160100000150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</si>
</sst>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2" fillId="0" borderId="43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19"/>
  <sheetViews>
    <sheetView tabSelected="1" workbookViewId="0">
      <selection sqref="A1:I1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71" t="s">
        <v>36</v>
      </c>
      <c r="B1" s="171"/>
      <c r="C1" s="171"/>
      <c r="D1" s="171"/>
      <c r="E1" s="171"/>
      <c r="F1" s="171"/>
      <c r="G1" s="171"/>
      <c r="H1" s="171"/>
      <c r="I1" s="172"/>
      <c r="J1" s="1" t="s">
        <v>3</v>
      </c>
      <c r="K1" s="22"/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/>
      <c r="L2" s="4"/>
    </row>
    <row r="3" spans="1:12" x14ac:dyDescent="0.2">
      <c r="A3" s="32" t="s">
        <v>52</v>
      </c>
      <c r="B3" s="175"/>
      <c r="C3" s="175"/>
      <c r="D3" s="175"/>
      <c r="E3" s="22"/>
      <c r="F3" s="22"/>
      <c r="G3" s="176"/>
      <c r="H3" s="176"/>
      <c r="I3" s="32" t="s">
        <v>22</v>
      </c>
      <c r="J3" s="89"/>
      <c r="K3" s="22"/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/>
      <c r="L4" s="4"/>
    </row>
    <row r="5" spans="1:12" x14ac:dyDescent="0.2">
      <c r="A5" s="3" t="s">
        <v>37</v>
      </c>
      <c r="B5" s="173"/>
      <c r="C5" s="173"/>
      <c r="D5" s="173"/>
      <c r="E5" s="173"/>
      <c r="F5" s="173"/>
      <c r="G5" s="173"/>
      <c r="H5" s="173"/>
      <c r="I5" s="33" t="s">
        <v>30</v>
      </c>
      <c r="J5" s="87"/>
      <c r="K5" s="22"/>
      <c r="L5" s="4"/>
    </row>
    <row r="6" spans="1:12" x14ac:dyDescent="0.2">
      <c r="A6" s="3" t="s">
        <v>38</v>
      </c>
      <c r="B6" s="174"/>
      <c r="C6" s="174"/>
      <c r="D6" s="174"/>
      <c r="E6" s="174"/>
      <c r="F6" s="174"/>
      <c r="G6" s="174"/>
      <c r="H6" s="174"/>
      <c r="I6" s="33" t="s">
        <v>59</v>
      </c>
      <c r="J6" s="87"/>
      <c r="K6" s="22" t="s">
        <v>61</v>
      </c>
      <c r="L6" s="4"/>
    </row>
    <row r="7" spans="1:12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 x14ac:dyDescent="0.25">
      <c r="A9" s="161" t="s">
        <v>29</v>
      </c>
      <c r="B9" s="161"/>
      <c r="C9" s="161"/>
      <c r="D9" s="161"/>
      <c r="E9" s="161"/>
      <c r="F9" s="161"/>
      <c r="G9" s="161"/>
      <c r="H9" s="161"/>
      <c r="I9" s="161"/>
      <c r="J9" s="161"/>
      <c r="K9" s="126"/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 x14ac:dyDescent="0.2">
      <c r="A11" s="141" t="s">
        <v>39</v>
      </c>
      <c r="B11" s="141" t="s">
        <v>40</v>
      </c>
      <c r="C11" s="162" t="s">
        <v>41</v>
      </c>
      <c r="D11" s="163"/>
      <c r="E11" s="163"/>
      <c r="F11" s="163"/>
      <c r="G11" s="164"/>
      <c r="H11" s="141" t="s">
        <v>42</v>
      </c>
      <c r="I11" s="141" t="s">
        <v>23</v>
      </c>
      <c r="J11" s="141" t="s">
        <v>43</v>
      </c>
      <c r="K11" s="114"/>
    </row>
    <row r="12" spans="1:12" x14ac:dyDescent="0.2">
      <c r="A12" s="142"/>
      <c r="B12" s="142"/>
      <c r="C12" s="165"/>
      <c r="D12" s="166"/>
      <c r="E12" s="166"/>
      <c r="F12" s="166"/>
      <c r="G12" s="167"/>
      <c r="H12" s="142"/>
      <c r="I12" s="142"/>
      <c r="J12" s="142"/>
      <c r="K12" s="114"/>
    </row>
    <row r="13" spans="1:12" x14ac:dyDescent="0.2">
      <c r="A13" s="143"/>
      <c r="B13" s="143"/>
      <c r="C13" s="168"/>
      <c r="D13" s="169"/>
      <c r="E13" s="169"/>
      <c r="F13" s="169"/>
      <c r="G13" s="170"/>
      <c r="H13" s="143"/>
      <c r="I13" s="143"/>
      <c r="J13" s="143"/>
      <c r="K13" s="114"/>
    </row>
    <row r="14" spans="1:12" ht="13.5" thickBot="1" x14ac:dyDescent="0.25">
      <c r="A14" s="70">
        <v>1</v>
      </c>
      <c r="B14" s="12">
        <v>2</v>
      </c>
      <c r="C14" s="158">
        <v>3</v>
      </c>
      <c r="D14" s="159"/>
      <c r="E14" s="159"/>
      <c r="F14" s="159"/>
      <c r="G14" s="160"/>
      <c r="H14" s="13" t="s">
        <v>2</v>
      </c>
      <c r="I14" s="13" t="s">
        <v>25</v>
      </c>
      <c r="J14" s="13" t="s">
        <v>26</v>
      </c>
      <c r="K14" s="115"/>
    </row>
    <row r="15" spans="1:12" x14ac:dyDescent="0.2">
      <c r="A15" s="71" t="s">
        <v>28</v>
      </c>
      <c r="B15" s="38" t="s">
        <v>6</v>
      </c>
      <c r="C15" s="152" t="s">
        <v>17</v>
      </c>
      <c r="D15" s="153"/>
      <c r="E15" s="153"/>
      <c r="F15" s="153"/>
      <c r="G15" s="154"/>
      <c r="H15" s="52">
        <v>8134300</v>
      </c>
      <c r="I15" s="52">
        <v>2083834.04</v>
      </c>
      <c r="J15" s="105">
        <v>6227202.5599999996</v>
      </c>
    </row>
    <row r="16" spans="1:12" x14ac:dyDescent="0.2">
      <c r="A16" s="72" t="s">
        <v>4</v>
      </c>
      <c r="B16" s="50"/>
      <c r="C16" s="155"/>
      <c r="D16" s="156"/>
      <c r="E16" s="156"/>
      <c r="F16" s="156"/>
      <c r="G16" s="157"/>
      <c r="H16" s="56"/>
      <c r="I16" s="57"/>
      <c r="J16" s="58"/>
    </row>
    <row r="17" spans="1:12" s="84" customFormat="1" x14ac:dyDescent="0.2">
      <c r="A17" s="100" t="s">
        <v>268</v>
      </c>
      <c r="B17" s="101" t="s">
        <v>6</v>
      </c>
      <c r="C17" s="102" t="s">
        <v>63</v>
      </c>
      <c r="D17" s="177" t="s">
        <v>269</v>
      </c>
      <c r="E17" s="178"/>
      <c r="F17" s="178"/>
      <c r="G17" s="179"/>
      <c r="H17" s="97">
        <v>2325000</v>
      </c>
      <c r="I17" s="103">
        <v>512634.04</v>
      </c>
      <c r="J17" s="104">
        <v>1989102.56</v>
      </c>
      <c r="K17" s="118" t="str">
        <f>C17 &amp; D17 &amp; G17</f>
        <v>00010000000000000000</v>
      </c>
      <c r="L17" s="106" t="s">
        <v>270</v>
      </c>
    </row>
    <row r="18" spans="1:12" s="84" customFormat="1" x14ac:dyDescent="0.2">
      <c r="A18" s="100" t="s">
        <v>271</v>
      </c>
      <c r="B18" s="101" t="s">
        <v>6</v>
      </c>
      <c r="C18" s="102" t="s">
        <v>63</v>
      </c>
      <c r="D18" s="177" t="s">
        <v>272</v>
      </c>
      <c r="E18" s="178"/>
      <c r="F18" s="178"/>
      <c r="G18" s="179"/>
      <c r="H18" s="97">
        <v>285000</v>
      </c>
      <c r="I18" s="103">
        <v>60713.69</v>
      </c>
      <c r="J18" s="104">
        <v>224286.31</v>
      </c>
      <c r="K18" s="118" t="str">
        <f>C18 &amp; D18 &amp; G18</f>
        <v>00010100000000000000</v>
      </c>
      <c r="L18" s="106" t="s">
        <v>273</v>
      </c>
    </row>
    <row r="19" spans="1:12" s="84" customFormat="1" x14ac:dyDescent="0.2">
      <c r="A19" s="100" t="s">
        <v>274</v>
      </c>
      <c r="B19" s="101" t="s">
        <v>6</v>
      </c>
      <c r="C19" s="102" t="s">
        <v>63</v>
      </c>
      <c r="D19" s="177" t="s">
        <v>275</v>
      </c>
      <c r="E19" s="178"/>
      <c r="F19" s="178"/>
      <c r="G19" s="179"/>
      <c r="H19" s="97">
        <v>285000</v>
      </c>
      <c r="I19" s="103">
        <v>60713.69</v>
      </c>
      <c r="J19" s="104">
        <v>224286.31</v>
      </c>
      <c r="K19" s="118" t="str">
        <f>C19 &amp; D19 &amp; G19</f>
        <v>00010102000010000110</v>
      </c>
      <c r="L19" s="106" t="s">
        <v>276</v>
      </c>
    </row>
    <row r="20" spans="1:12" s="84" customFormat="1" ht="56.25" x14ac:dyDescent="0.2">
      <c r="A20" s="79" t="s">
        <v>277</v>
      </c>
      <c r="B20" s="78" t="s">
        <v>6</v>
      </c>
      <c r="C20" s="121" t="s">
        <v>63</v>
      </c>
      <c r="D20" s="186" t="s">
        <v>278</v>
      </c>
      <c r="E20" s="134"/>
      <c r="F20" s="134"/>
      <c r="G20" s="135"/>
      <c r="H20" s="80">
        <v>284000</v>
      </c>
      <c r="I20" s="81">
        <v>60562.8</v>
      </c>
      <c r="J20" s="82">
        <f>IF(IF(H20="",0,H20)=0,0,(IF(H20&gt;0,IF(I20&gt;H20,0,H20-I20),IF(I20&gt;H20,H20-I20,0))))</f>
        <v>223437.2</v>
      </c>
      <c r="K20" s="119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33.75" x14ac:dyDescent="0.2">
      <c r="A21" s="79" t="s">
        <v>279</v>
      </c>
      <c r="B21" s="78" t="s">
        <v>6</v>
      </c>
      <c r="C21" s="121" t="s">
        <v>63</v>
      </c>
      <c r="D21" s="186" t="s">
        <v>280</v>
      </c>
      <c r="E21" s="134"/>
      <c r="F21" s="134"/>
      <c r="G21" s="135"/>
      <c r="H21" s="80">
        <v>1000</v>
      </c>
      <c r="I21" s="81">
        <v>150.88999999999999</v>
      </c>
      <c r="J21" s="82">
        <f>IF(IF(H21="",0,H21)=0,0,(IF(H21&gt;0,IF(I21&gt;H21,0,H21-I21),IF(I21&gt;H21,H21-I21,0))))</f>
        <v>849.11</v>
      </c>
      <c r="K21" s="119" t="str">
        <f>C21 &amp; D21 &amp; G21</f>
        <v>00010102030010000110</v>
      </c>
      <c r="L21" s="83" t="str">
        <f>C21 &amp; D21 &amp; G21</f>
        <v>00010102030010000110</v>
      </c>
    </row>
    <row r="22" spans="1:12" s="84" customFormat="1" x14ac:dyDescent="0.2">
      <c r="A22" s="100" t="s">
        <v>281</v>
      </c>
      <c r="B22" s="101" t="s">
        <v>6</v>
      </c>
      <c r="C22" s="102" t="s">
        <v>63</v>
      </c>
      <c r="D22" s="177" t="s">
        <v>282</v>
      </c>
      <c r="E22" s="178"/>
      <c r="F22" s="178"/>
      <c r="G22" s="179"/>
      <c r="H22" s="97">
        <v>117000</v>
      </c>
      <c r="I22" s="103">
        <v>293736.59999999998</v>
      </c>
      <c r="J22" s="104">
        <v>0</v>
      </c>
      <c r="K22" s="118" t="str">
        <f>C22 &amp; D22 &amp; G22</f>
        <v>00010500000000000000</v>
      </c>
      <c r="L22" s="106" t="s">
        <v>283</v>
      </c>
    </row>
    <row r="23" spans="1:12" s="84" customFormat="1" x14ac:dyDescent="0.2">
      <c r="A23" s="100" t="s">
        <v>284</v>
      </c>
      <c r="B23" s="101" t="s">
        <v>6</v>
      </c>
      <c r="C23" s="102" t="s">
        <v>63</v>
      </c>
      <c r="D23" s="177" t="s">
        <v>285</v>
      </c>
      <c r="E23" s="178"/>
      <c r="F23" s="178"/>
      <c r="G23" s="179"/>
      <c r="H23" s="97">
        <v>117000</v>
      </c>
      <c r="I23" s="103">
        <v>293736.59999999998</v>
      </c>
      <c r="J23" s="104">
        <v>0</v>
      </c>
      <c r="K23" s="118" t="str">
        <f>C23 &amp; D23 &amp; G23</f>
        <v>00010503000010000110</v>
      </c>
      <c r="L23" s="106" t="s">
        <v>286</v>
      </c>
    </row>
    <row r="24" spans="1:12" s="84" customFormat="1" x14ac:dyDescent="0.2">
      <c r="A24" s="79" t="s">
        <v>284</v>
      </c>
      <c r="B24" s="78" t="s">
        <v>6</v>
      </c>
      <c r="C24" s="121" t="s">
        <v>63</v>
      </c>
      <c r="D24" s="186" t="s">
        <v>287</v>
      </c>
      <c r="E24" s="134"/>
      <c r="F24" s="134"/>
      <c r="G24" s="135"/>
      <c r="H24" s="80">
        <v>117000</v>
      </c>
      <c r="I24" s="81">
        <v>293736.59999999998</v>
      </c>
      <c r="J24" s="82">
        <f>IF(IF(H24="",0,H24)=0,0,(IF(H24&gt;0,IF(I24&gt;H24,0,H24-I24),IF(I24&gt;H24,H24-I24,0))))</f>
        <v>0</v>
      </c>
      <c r="K24" s="119" t="str">
        <f>C24 &amp; D24 &amp; G24</f>
        <v>00010503010010000110</v>
      </c>
      <c r="L24" s="83" t="str">
        <f>C24 &amp; D24 &amp; G24</f>
        <v>00010503010010000110</v>
      </c>
    </row>
    <row r="25" spans="1:12" s="84" customFormat="1" x14ac:dyDescent="0.2">
      <c r="A25" s="100" t="s">
        <v>288</v>
      </c>
      <c r="B25" s="101" t="s">
        <v>6</v>
      </c>
      <c r="C25" s="102" t="s">
        <v>63</v>
      </c>
      <c r="D25" s="177" t="s">
        <v>289</v>
      </c>
      <c r="E25" s="178"/>
      <c r="F25" s="178"/>
      <c r="G25" s="179"/>
      <c r="H25" s="97">
        <v>1662000</v>
      </c>
      <c r="I25" s="103">
        <v>133950.15</v>
      </c>
      <c r="J25" s="104">
        <v>1528049.85</v>
      </c>
      <c r="K25" s="118" t="str">
        <f>C25 &amp; D25 &amp; G25</f>
        <v>00010600000000000000</v>
      </c>
      <c r="L25" s="106" t="s">
        <v>290</v>
      </c>
    </row>
    <row r="26" spans="1:12" s="84" customFormat="1" x14ac:dyDescent="0.2">
      <c r="A26" s="100" t="s">
        <v>291</v>
      </c>
      <c r="B26" s="101" t="s">
        <v>6</v>
      </c>
      <c r="C26" s="102" t="s">
        <v>63</v>
      </c>
      <c r="D26" s="177" t="s">
        <v>292</v>
      </c>
      <c r="E26" s="178"/>
      <c r="F26" s="178"/>
      <c r="G26" s="179"/>
      <c r="H26" s="97">
        <v>404000</v>
      </c>
      <c r="I26" s="103">
        <v>2261.41</v>
      </c>
      <c r="J26" s="104">
        <v>401738.59</v>
      </c>
      <c r="K26" s="118" t="str">
        <f>C26 &amp; D26 &amp; G26</f>
        <v>00010601000000000110</v>
      </c>
      <c r="L26" s="106" t="s">
        <v>293</v>
      </c>
    </row>
    <row r="27" spans="1:12" s="84" customFormat="1" ht="33.75" x14ac:dyDescent="0.2">
      <c r="A27" s="79" t="s">
        <v>294</v>
      </c>
      <c r="B27" s="78" t="s">
        <v>6</v>
      </c>
      <c r="C27" s="121" t="s">
        <v>63</v>
      </c>
      <c r="D27" s="186" t="s">
        <v>295</v>
      </c>
      <c r="E27" s="134"/>
      <c r="F27" s="134"/>
      <c r="G27" s="135"/>
      <c r="H27" s="80">
        <v>404000</v>
      </c>
      <c r="I27" s="81">
        <v>2261.41</v>
      </c>
      <c r="J27" s="82">
        <f>IF(IF(H27="",0,H27)=0,0,(IF(H27&gt;0,IF(I27&gt;H27,0,H27-I27),IF(I27&gt;H27,H27-I27,0))))</f>
        <v>401738.59</v>
      </c>
      <c r="K27" s="119" t="str">
        <f>C27 &amp; D27 &amp; G27</f>
        <v>00010601030100000110</v>
      </c>
      <c r="L27" s="83" t="str">
        <f>C27 &amp; D27 &amp; G27</f>
        <v>00010601030100000110</v>
      </c>
    </row>
    <row r="28" spans="1:12" s="84" customFormat="1" x14ac:dyDescent="0.2">
      <c r="A28" s="100" t="s">
        <v>296</v>
      </c>
      <c r="B28" s="101" t="s">
        <v>6</v>
      </c>
      <c r="C28" s="102" t="s">
        <v>63</v>
      </c>
      <c r="D28" s="177" t="s">
        <v>297</v>
      </c>
      <c r="E28" s="178"/>
      <c r="F28" s="178"/>
      <c r="G28" s="179"/>
      <c r="H28" s="97">
        <v>1258000</v>
      </c>
      <c r="I28" s="103">
        <v>131688.74</v>
      </c>
      <c r="J28" s="104">
        <v>1126311.26</v>
      </c>
      <c r="K28" s="118" t="str">
        <f>C28 &amp; D28 &amp; G28</f>
        <v>00010606000000000110</v>
      </c>
      <c r="L28" s="106" t="s">
        <v>298</v>
      </c>
    </row>
    <row r="29" spans="1:12" s="84" customFormat="1" x14ac:dyDescent="0.2">
      <c r="A29" s="100" t="s">
        <v>299</v>
      </c>
      <c r="B29" s="101" t="s">
        <v>6</v>
      </c>
      <c r="C29" s="102" t="s">
        <v>63</v>
      </c>
      <c r="D29" s="177" t="s">
        <v>300</v>
      </c>
      <c r="E29" s="178"/>
      <c r="F29" s="178"/>
      <c r="G29" s="179"/>
      <c r="H29" s="97">
        <v>628000</v>
      </c>
      <c r="I29" s="103">
        <v>114868.76</v>
      </c>
      <c r="J29" s="104">
        <v>513131.24</v>
      </c>
      <c r="K29" s="118" t="str">
        <f>C29 &amp; D29 &amp; G29</f>
        <v>00010606030000000110</v>
      </c>
      <c r="L29" s="106" t="s">
        <v>301</v>
      </c>
    </row>
    <row r="30" spans="1:12" s="84" customFormat="1" ht="22.5" x14ac:dyDescent="0.2">
      <c r="A30" s="79" t="s">
        <v>302</v>
      </c>
      <c r="B30" s="78" t="s">
        <v>6</v>
      </c>
      <c r="C30" s="121" t="s">
        <v>63</v>
      </c>
      <c r="D30" s="186" t="s">
        <v>303</v>
      </c>
      <c r="E30" s="134"/>
      <c r="F30" s="134"/>
      <c r="G30" s="135"/>
      <c r="H30" s="80">
        <v>628000</v>
      </c>
      <c r="I30" s="81">
        <v>114868.76</v>
      </c>
      <c r="J30" s="82">
        <f>IF(IF(H30="",0,H30)=0,0,(IF(H30&gt;0,IF(I30&gt;H30,0,H30-I30),IF(I30&gt;H30,H30-I30,0))))</f>
        <v>513131.24</v>
      </c>
      <c r="K30" s="119" t="str">
        <f>C30 &amp; D30 &amp; G30</f>
        <v>00010606033100000110</v>
      </c>
      <c r="L30" s="83" t="str">
        <f>C30 &amp; D30 &amp; G30</f>
        <v>00010606033100000110</v>
      </c>
    </row>
    <row r="31" spans="1:12" s="84" customFormat="1" x14ac:dyDescent="0.2">
      <c r="A31" s="100" t="s">
        <v>304</v>
      </c>
      <c r="B31" s="101" t="s">
        <v>6</v>
      </c>
      <c r="C31" s="102" t="s">
        <v>63</v>
      </c>
      <c r="D31" s="177" t="s">
        <v>305</v>
      </c>
      <c r="E31" s="178"/>
      <c r="F31" s="178"/>
      <c r="G31" s="179"/>
      <c r="H31" s="97">
        <v>630000</v>
      </c>
      <c r="I31" s="103">
        <v>16819.98</v>
      </c>
      <c r="J31" s="104">
        <v>613180.02</v>
      </c>
      <c r="K31" s="118" t="str">
        <f>C31 &amp; D31 &amp; G31</f>
        <v>00010606040000000110</v>
      </c>
      <c r="L31" s="106" t="s">
        <v>306</v>
      </c>
    </row>
    <row r="32" spans="1:12" s="84" customFormat="1" ht="33.75" x14ac:dyDescent="0.2">
      <c r="A32" s="79" t="s">
        <v>307</v>
      </c>
      <c r="B32" s="78" t="s">
        <v>6</v>
      </c>
      <c r="C32" s="121" t="s">
        <v>63</v>
      </c>
      <c r="D32" s="186" t="s">
        <v>308</v>
      </c>
      <c r="E32" s="134"/>
      <c r="F32" s="134"/>
      <c r="G32" s="135"/>
      <c r="H32" s="80">
        <v>630000</v>
      </c>
      <c r="I32" s="81">
        <v>16819.98</v>
      </c>
      <c r="J32" s="82">
        <f>IF(IF(H32="",0,H32)=0,0,(IF(H32&gt;0,IF(I32&gt;H32,0,H32-I32),IF(I32&gt;H32,H32-I32,0))))</f>
        <v>613180.02</v>
      </c>
      <c r="K32" s="119" t="str">
        <f>C32 &amp; D32 &amp; G32</f>
        <v>00010606043100000110</v>
      </c>
      <c r="L32" s="83" t="str">
        <f>C32 &amp; D32 &amp; G32</f>
        <v>00010606043100000110</v>
      </c>
    </row>
    <row r="33" spans="1:12" s="84" customFormat="1" x14ac:dyDescent="0.2">
      <c r="A33" s="100" t="s">
        <v>309</v>
      </c>
      <c r="B33" s="101" t="s">
        <v>6</v>
      </c>
      <c r="C33" s="102" t="s">
        <v>63</v>
      </c>
      <c r="D33" s="177" t="s">
        <v>310</v>
      </c>
      <c r="E33" s="178"/>
      <c r="F33" s="178"/>
      <c r="G33" s="179"/>
      <c r="H33" s="97">
        <v>8000</v>
      </c>
      <c r="I33" s="103">
        <v>2000</v>
      </c>
      <c r="J33" s="104">
        <v>6000</v>
      </c>
      <c r="K33" s="118" t="str">
        <f>C33 &amp; D33 &amp; G33</f>
        <v>00010800000000000000</v>
      </c>
      <c r="L33" s="106" t="s">
        <v>311</v>
      </c>
    </row>
    <row r="34" spans="1:12" s="84" customFormat="1" ht="33.75" x14ac:dyDescent="0.2">
      <c r="A34" s="100" t="s">
        <v>312</v>
      </c>
      <c r="B34" s="101" t="s">
        <v>6</v>
      </c>
      <c r="C34" s="102" t="s">
        <v>63</v>
      </c>
      <c r="D34" s="177" t="s">
        <v>313</v>
      </c>
      <c r="E34" s="178"/>
      <c r="F34" s="178"/>
      <c r="G34" s="179"/>
      <c r="H34" s="97">
        <v>8000</v>
      </c>
      <c r="I34" s="103">
        <v>2000</v>
      </c>
      <c r="J34" s="104">
        <v>6000</v>
      </c>
      <c r="K34" s="118" t="str">
        <f>C34 &amp; D34 &amp; G34</f>
        <v>00010804000010000110</v>
      </c>
      <c r="L34" s="106" t="s">
        <v>314</v>
      </c>
    </row>
    <row r="35" spans="1:12" s="84" customFormat="1" ht="56.25" x14ac:dyDescent="0.2">
      <c r="A35" s="79" t="s">
        <v>315</v>
      </c>
      <c r="B35" s="78" t="s">
        <v>6</v>
      </c>
      <c r="C35" s="121" t="s">
        <v>63</v>
      </c>
      <c r="D35" s="186" t="s">
        <v>316</v>
      </c>
      <c r="E35" s="134"/>
      <c r="F35" s="134"/>
      <c r="G35" s="135"/>
      <c r="H35" s="80">
        <v>8000</v>
      </c>
      <c r="I35" s="81">
        <v>2000</v>
      </c>
      <c r="J35" s="82">
        <f>IF(IF(H35="",0,H35)=0,0,(IF(H35&gt;0,IF(I35&gt;H35,0,H35-I35),IF(I35&gt;H35,H35-I35,0))))</f>
        <v>6000</v>
      </c>
      <c r="K35" s="119" t="str">
        <f>C35 &amp; D35 &amp; G35</f>
        <v>00010804020010000110</v>
      </c>
      <c r="L35" s="83" t="str">
        <f>C35 &amp; D35 &amp; G35</f>
        <v>00010804020010000110</v>
      </c>
    </row>
    <row r="36" spans="1:12" s="84" customFormat="1" ht="33.75" x14ac:dyDescent="0.2">
      <c r="A36" s="100" t="s">
        <v>317</v>
      </c>
      <c r="B36" s="101" t="s">
        <v>6</v>
      </c>
      <c r="C36" s="102" t="s">
        <v>63</v>
      </c>
      <c r="D36" s="177" t="s">
        <v>318</v>
      </c>
      <c r="E36" s="178"/>
      <c r="F36" s="178"/>
      <c r="G36" s="179"/>
      <c r="H36" s="97">
        <v>244000</v>
      </c>
      <c r="I36" s="103">
        <v>22233.599999999999</v>
      </c>
      <c r="J36" s="104">
        <v>221766.39999999999</v>
      </c>
      <c r="K36" s="118" t="str">
        <f>C36 &amp; D36 &amp; G36</f>
        <v>00011100000000000000</v>
      </c>
      <c r="L36" s="106" t="s">
        <v>319</v>
      </c>
    </row>
    <row r="37" spans="1:12" s="84" customFormat="1" ht="67.5" x14ac:dyDescent="0.2">
      <c r="A37" s="100" t="s">
        <v>320</v>
      </c>
      <c r="B37" s="101" t="s">
        <v>6</v>
      </c>
      <c r="C37" s="102" t="s">
        <v>63</v>
      </c>
      <c r="D37" s="177" t="s">
        <v>321</v>
      </c>
      <c r="E37" s="178"/>
      <c r="F37" s="178"/>
      <c r="G37" s="179"/>
      <c r="H37" s="97">
        <v>244000</v>
      </c>
      <c r="I37" s="103">
        <v>22233.599999999999</v>
      </c>
      <c r="J37" s="104">
        <v>221766.39999999999</v>
      </c>
      <c r="K37" s="118" t="str">
        <f>C37 &amp; D37 &amp; G37</f>
        <v>00011105000000000120</v>
      </c>
      <c r="L37" s="106" t="s">
        <v>322</v>
      </c>
    </row>
    <row r="38" spans="1:12" s="84" customFormat="1" ht="67.5" x14ac:dyDescent="0.2">
      <c r="A38" s="100" t="s">
        <v>323</v>
      </c>
      <c r="B38" s="101" t="s">
        <v>6</v>
      </c>
      <c r="C38" s="102" t="s">
        <v>63</v>
      </c>
      <c r="D38" s="177" t="s">
        <v>324</v>
      </c>
      <c r="E38" s="178"/>
      <c r="F38" s="178"/>
      <c r="G38" s="179"/>
      <c r="H38" s="97">
        <v>155000</v>
      </c>
      <c r="I38" s="103">
        <v>0</v>
      </c>
      <c r="J38" s="104">
        <v>155000</v>
      </c>
      <c r="K38" s="118" t="str">
        <f>C38 &amp; D38 &amp; G38</f>
        <v>00011105020000000120</v>
      </c>
      <c r="L38" s="106" t="s">
        <v>325</v>
      </c>
    </row>
    <row r="39" spans="1:12" s="84" customFormat="1" ht="56.25" x14ac:dyDescent="0.2">
      <c r="A39" s="79" t="s">
        <v>326</v>
      </c>
      <c r="B39" s="78" t="s">
        <v>6</v>
      </c>
      <c r="C39" s="121" t="s">
        <v>63</v>
      </c>
      <c r="D39" s="186" t="s">
        <v>327</v>
      </c>
      <c r="E39" s="134"/>
      <c r="F39" s="134"/>
      <c r="G39" s="135"/>
      <c r="H39" s="80">
        <v>155000</v>
      </c>
      <c r="I39" s="81">
        <v>0</v>
      </c>
      <c r="J39" s="82">
        <f>IF(IF(H39="",0,H39)=0,0,(IF(H39&gt;0,IF(I39&gt;H39,0,H39-I39),IF(I39&gt;H39,H39-I39,0))))</f>
        <v>155000</v>
      </c>
      <c r="K39" s="119" t="str">
        <f>C39 &amp; D39 &amp; G39</f>
        <v>00011105025100000120</v>
      </c>
      <c r="L39" s="83" t="str">
        <f>C39 &amp; D39 &amp; G39</f>
        <v>00011105025100000120</v>
      </c>
    </row>
    <row r="40" spans="1:12" s="84" customFormat="1" ht="67.5" x14ac:dyDescent="0.2">
      <c r="A40" s="100" t="s">
        <v>328</v>
      </c>
      <c r="B40" s="101" t="s">
        <v>6</v>
      </c>
      <c r="C40" s="102" t="s">
        <v>63</v>
      </c>
      <c r="D40" s="177" t="s">
        <v>329</v>
      </c>
      <c r="E40" s="178"/>
      <c r="F40" s="178"/>
      <c r="G40" s="179"/>
      <c r="H40" s="97">
        <v>89000</v>
      </c>
      <c r="I40" s="103">
        <v>22233.599999999999</v>
      </c>
      <c r="J40" s="104">
        <v>66766.399999999994</v>
      </c>
      <c r="K40" s="118" t="str">
        <f>C40 &amp; D40 &amp; G40</f>
        <v>00011105030000000120</v>
      </c>
      <c r="L40" s="106" t="s">
        <v>330</v>
      </c>
    </row>
    <row r="41" spans="1:12" s="84" customFormat="1" ht="56.25" x14ac:dyDescent="0.2">
      <c r="A41" s="79" t="s">
        <v>331</v>
      </c>
      <c r="B41" s="78" t="s">
        <v>6</v>
      </c>
      <c r="C41" s="121" t="s">
        <v>63</v>
      </c>
      <c r="D41" s="186" t="s">
        <v>332</v>
      </c>
      <c r="E41" s="134"/>
      <c r="F41" s="134"/>
      <c r="G41" s="135"/>
      <c r="H41" s="80">
        <v>89000</v>
      </c>
      <c r="I41" s="81">
        <v>22233.599999999999</v>
      </c>
      <c r="J41" s="82">
        <f>IF(IF(H41="",0,H41)=0,0,(IF(H41&gt;0,IF(I41&gt;H41,0,H41-I41),IF(I41&gt;H41,H41-I41,0))))</f>
        <v>66766.399999999994</v>
      </c>
      <c r="K41" s="119" t="str">
        <f>C41 &amp; D41 &amp; G41</f>
        <v>00011105035100000120</v>
      </c>
      <c r="L41" s="83" t="str">
        <f>C41 &amp; D41 &amp; G41</f>
        <v>00011105035100000120</v>
      </c>
    </row>
    <row r="42" spans="1:12" s="84" customFormat="1" x14ac:dyDescent="0.2">
      <c r="A42" s="100" t="s">
        <v>333</v>
      </c>
      <c r="B42" s="101" t="s">
        <v>6</v>
      </c>
      <c r="C42" s="102" t="s">
        <v>63</v>
      </c>
      <c r="D42" s="177" t="s">
        <v>334</v>
      </c>
      <c r="E42" s="178"/>
      <c r="F42" s="178"/>
      <c r="G42" s="179"/>
      <c r="H42" s="97">
        <v>9000</v>
      </c>
      <c r="I42" s="103">
        <v>0</v>
      </c>
      <c r="J42" s="104">
        <v>9000</v>
      </c>
      <c r="K42" s="118" t="str">
        <f>C42 &amp; D42 &amp; G42</f>
        <v>00011600000000000000</v>
      </c>
      <c r="L42" s="106" t="s">
        <v>335</v>
      </c>
    </row>
    <row r="43" spans="1:12" s="84" customFormat="1" ht="22.5" x14ac:dyDescent="0.2">
      <c r="A43" s="100" t="s">
        <v>336</v>
      </c>
      <c r="B43" s="101" t="s">
        <v>6</v>
      </c>
      <c r="C43" s="102" t="s">
        <v>63</v>
      </c>
      <c r="D43" s="177" t="s">
        <v>337</v>
      </c>
      <c r="E43" s="178"/>
      <c r="F43" s="178"/>
      <c r="G43" s="179"/>
      <c r="H43" s="97">
        <v>9000</v>
      </c>
      <c r="I43" s="103">
        <v>0</v>
      </c>
      <c r="J43" s="104">
        <v>9000</v>
      </c>
      <c r="K43" s="118" t="str">
        <f>C43 &amp; D43 &amp; G43</f>
        <v>00011690000000000140</v>
      </c>
      <c r="L43" s="106" t="s">
        <v>338</v>
      </c>
    </row>
    <row r="44" spans="1:12" s="84" customFormat="1" ht="33.75" x14ac:dyDescent="0.2">
      <c r="A44" s="79" t="s">
        <v>339</v>
      </c>
      <c r="B44" s="78" t="s">
        <v>6</v>
      </c>
      <c r="C44" s="121" t="s">
        <v>63</v>
      </c>
      <c r="D44" s="186" t="s">
        <v>340</v>
      </c>
      <c r="E44" s="134"/>
      <c r="F44" s="134"/>
      <c r="G44" s="135"/>
      <c r="H44" s="80">
        <v>9000</v>
      </c>
      <c r="I44" s="81">
        <v>0</v>
      </c>
      <c r="J44" s="82">
        <f>IF(IF(H44="",0,H44)=0,0,(IF(H44&gt;0,IF(I44&gt;H44,0,H44-I44),IF(I44&gt;H44,H44-I44,0))))</f>
        <v>9000</v>
      </c>
      <c r="K44" s="119" t="str">
        <f>C44 &amp; D44 &amp; G44</f>
        <v>00011690050100000140</v>
      </c>
      <c r="L44" s="83" t="str">
        <f>C44 &amp; D44 &amp; G44</f>
        <v>00011690050100000140</v>
      </c>
    </row>
    <row r="45" spans="1:12" s="84" customFormat="1" x14ac:dyDescent="0.2">
      <c r="A45" s="79"/>
      <c r="B45" s="78" t="s">
        <v>6</v>
      </c>
      <c r="C45" s="121" t="s">
        <v>63</v>
      </c>
      <c r="D45" s="186" t="s">
        <v>341</v>
      </c>
      <c r="E45" s="134"/>
      <c r="F45" s="134"/>
      <c r="G45" s="135"/>
      <c r="H45" s="80">
        <v>5262000</v>
      </c>
      <c r="I45" s="81">
        <v>1315200</v>
      </c>
      <c r="J45" s="82">
        <f>IF(IF(H45="",0,H45)=0,0,(IF(H45&gt;0,IF(I45&gt;H45,0,H45-I45),IF(I45&gt;H45,H45-I45,0))))</f>
        <v>3946800</v>
      </c>
      <c r="K45" s="119" t="str">
        <f>C45 &amp; D45 &amp; G45</f>
        <v>00020215001100000150</v>
      </c>
      <c r="L45" s="83" t="str">
        <f>C45 &amp; D45 &amp; G45</f>
        <v>00020215001100000150</v>
      </c>
    </row>
    <row r="46" spans="1:12" s="84" customFormat="1" x14ac:dyDescent="0.2">
      <c r="A46" s="79"/>
      <c r="B46" s="78" t="s">
        <v>6</v>
      </c>
      <c r="C46" s="121" t="s">
        <v>63</v>
      </c>
      <c r="D46" s="186" t="s">
        <v>342</v>
      </c>
      <c r="E46" s="134"/>
      <c r="F46" s="134"/>
      <c r="G46" s="135"/>
      <c r="H46" s="80">
        <v>194300</v>
      </c>
      <c r="I46" s="81">
        <v>49000</v>
      </c>
      <c r="J46" s="82">
        <f>IF(IF(H46="",0,H46)=0,0,(IF(H46&gt;0,IF(I46&gt;H46,0,H46-I46),IF(I46&gt;H46,H46-I46,0))))</f>
        <v>145300</v>
      </c>
      <c r="K46" s="119" t="str">
        <f>C46 &amp; D46 &amp; G46</f>
        <v>00020235118100000150</v>
      </c>
      <c r="L46" s="83" t="str">
        <f>C46 &amp; D46 &amp; G46</f>
        <v>00020235118100000150</v>
      </c>
    </row>
    <row r="47" spans="1:12" s="84" customFormat="1" x14ac:dyDescent="0.2">
      <c r="A47" s="79"/>
      <c r="B47" s="78" t="s">
        <v>6</v>
      </c>
      <c r="C47" s="121" t="s">
        <v>63</v>
      </c>
      <c r="D47" s="186" t="s">
        <v>343</v>
      </c>
      <c r="E47" s="134"/>
      <c r="F47" s="134"/>
      <c r="G47" s="135"/>
      <c r="H47" s="80">
        <v>146000</v>
      </c>
      <c r="I47" s="81">
        <v>0</v>
      </c>
      <c r="J47" s="82">
        <f>IF(IF(H47="",0,H47)=0,0,(IF(H47&gt;0,IF(I47&gt;H47,0,H47-I47),IF(I47&gt;H47,H47-I47,0))))</f>
        <v>146000</v>
      </c>
      <c r="K47" s="119" t="str">
        <f>C47 &amp; D47 &amp; G47</f>
        <v>00020240014100000150</v>
      </c>
      <c r="L47" s="83" t="str">
        <f>C47 &amp; D47 &amp; G47</f>
        <v>00020240014100000150</v>
      </c>
    </row>
    <row r="48" spans="1:12" s="84" customFormat="1" x14ac:dyDescent="0.2">
      <c r="A48" s="79"/>
      <c r="B48" s="78" t="s">
        <v>6</v>
      </c>
      <c r="C48" s="121" t="s">
        <v>63</v>
      </c>
      <c r="D48" s="186" t="s">
        <v>344</v>
      </c>
      <c r="E48" s="134"/>
      <c r="F48" s="134"/>
      <c r="G48" s="135"/>
      <c r="H48" s="80">
        <v>207000</v>
      </c>
      <c r="I48" s="81">
        <v>207000</v>
      </c>
      <c r="J48" s="82">
        <f>IF(IF(H48="",0,H48)=0,0,(IF(H48&gt;0,IF(I48&gt;H48,0,H48-I48),IF(I48&gt;H48,H48-I48,0))))</f>
        <v>0</v>
      </c>
      <c r="K48" s="119" t="str">
        <f>C48 &amp; D48 &amp; G48</f>
        <v>00020245160100000150</v>
      </c>
      <c r="L48" s="83" t="str">
        <f>C48 &amp; D48 &amp; G48</f>
        <v>00020245160100000150</v>
      </c>
    </row>
    <row r="49" spans="1:12" ht="3.75" hidden="1" customHeight="1" thickBot="1" x14ac:dyDescent="0.25">
      <c r="A49" s="15"/>
      <c r="B49" s="27"/>
      <c r="C49" s="19"/>
      <c r="D49" s="28"/>
      <c r="E49" s="28"/>
      <c r="F49" s="28"/>
      <c r="G49" s="28"/>
      <c r="H49" s="36"/>
      <c r="I49" s="37"/>
      <c r="J49" s="51"/>
      <c r="K49" s="116"/>
    </row>
    <row r="50" spans="1:12" x14ac:dyDescent="0.2">
      <c r="A50" s="20"/>
      <c r="B50" s="21"/>
      <c r="C50" s="22"/>
      <c r="D50" s="22"/>
      <c r="E50" s="22"/>
      <c r="F50" s="22"/>
      <c r="G50" s="22"/>
      <c r="H50" s="23"/>
      <c r="I50" s="23"/>
      <c r="J50" s="22"/>
      <c r="K50" s="22"/>
    </row>
    <row r="51" spans="1:12" ht="12.75" customHeight="1" x14ac:dyDescent="0.25">
      <c r="A51" s="161" t="s">
        <v>24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13"/>
    </row>
    <row r="52" spans="1:12" x14ac:dyDescent="0.2">
      <c r="A52" s="8"/>
      <c r="B52" s="8"/>
      <c r="C52" s="9"/>
      <c r="D52" s="9"/>
      <c r="E52" s="9"/>
      <c r="F52" s="9"/>
      <c r="G52" s="9"/>
      <c r="H52" s="10"/>
      <c r="I52" s="10"/>
      <c r="J52" s="33" t="s">
        <v>20</v>
      </c>
      <c r="K52" s="33"/>
    </row>
    <row r="53" spans="1:12" ht="12.75" customHeight="1" x14ac:dyDescent="0.2">
      <c r="A53" s="141" t="s">
        <v>39</v>
      </c>
      <c r="B53" s="141" t="s">
        <v>40</v>
      </c>
      <c r="C53" s="162" t="s">
        <v>44</v>
      </c>
      <c r="D53" s="163"/>
      <c r="E53" s="163"/>
      <c r="F53" s="163"/>
      <c r="G53" s="164"/>
      <c r="H53" s="141" t="s">
        <v>42</v>
      </c>
      <c r="I53" s="141" t="s">
        <v>23</v>
      </c>
      <c r="J53" s="141" t="s">
        <v>43</v>
      </c>
      <c r="K53" s="114"/>
    </row>
    <row r="54" spans="1:12" x14ac:dyDescent="0.2">
      <c r="A54" s="142"/>
      <c r="B54" s="142"/>
      <c r="C54" s="165"/>
      <c r="D54" s="166"/>
      <c r="E54" s="166"/>
      <c r="F54" s="166"/>
      <c r="G54" s="167"/>
      <c r="H54" s="142"/>
      <c r="I54" s="142"/>
      <c r="J54" s="142"/>
      <c r="K54" s="114"/>
    </row>
    <row r="55" spans="1:12" x14ac:dyDescent="0.2">
      <c r="A55" s="143"/>
      <c r="B55" s="143"/>
      <c r="C55" s="168"/>
      <c r="D55" s="169"/>
      <c r="E55" s="169"/>
      <c r="F55" s="169"/>
      <c r="G55" s="170"/>
      <c r="H55" s="143"/>
      <c r="I55" s="143"/>
      <c r="J55" s="143"/>
      <c r="K55" s="114"/>
    </row>
    <row r="56" spans="1:12" ht="13.5" thickBot="1" x14ac:dyDescent="0.25">
      <c r="A56" s="70">
        <v>1</v>
      </c>
      <c r="B56" s="12">
        <v>2</v>
      </c>
      <c r="C56" s="158">
        <v>3</v>
      </c>
      <c r="D56" s="159"/>
      <c r="E56" s="159"/>
      <c r="F56" s="159"/>
      <c r="G56" s="160"/>
      <c r="H56" s="13" t="s">
        <v>2</v>
      </c>
      <c r="I56" s="13" t="s">
        <v>25</v>
      </c>
      <c r="J56" s="13" t="s">
        <v>26</v>
      </c>
      <c r="K56" s="115"/>
    </row>
    <row r="57" spans="1:12" x14ac:dyDescent="0.2">
      <c r="A57" s="71" t="s">
        <v>5</v>
      </c>
      <c r="B57" s="38" t="s">
        <v>7</v>
      </c>
      <c r="C57" s="152" t="s">
        <v>17</v>
      </c>
      <c r="D57" s="153"/>
      <c r="E57" s="153"/>
      <c r="F57" s="153"/>
      <c r="G57" s="154"/>
      <c r="H57" s="52">
        <v>8710300</v>
      </c>
      <c r="I57" s="52">
        <v>1944925.8</v>
      </c>
      <c r="J57" s="105">
        <v>6765374.2000000002</v>
      </c>
    </row>
    <row r="58" spans="1:12" ht="12.75" customHeight="1" x14ac:dyDescent="0.2">
      <c r="A58" s="73" t="s">
        <v>4</v>
      </c>
      <c r="B58" s="50"/>
      <c r="C58" s="155"/>
      <c r="D58" s="156"/>
      <c r="E58" s="156"/>
      <c r="F58" s="156"/>
      <c r="G58" s="157"/>
      <c r="H58" s="59"/>
      <c r="I58" s="60"/>
      <c r="J58" s="61"/>
    </row>
    <row r="59" spans="1:12" s="84" customFormat="1" x14ac:dyDescent="0.2">
      <c r="A59" s="100" t="s">
        <v>96</v>
      </c>
      <c r="B59" s="101" t="s">
        <v>7</v>
      </c>
      <c r="C59" s="102" t="s">
        <v>63</v>
      </c>
      <c r="D59" s="124" t="s">
        <v>98</v>
      </c>
      <c r="E59" s="177" t="s">
        <v>97</v>
      </c>
      <c r="F59" s="188"/>
      <c r="G59" s="129" t="s">
        <v>63</v>
      </c>
      <c r="H59" s="97">
        <v>3002000</v>
      </c>
      <c r="I59" s="103">
        <v>599385.19999999995</v>
      </c>
      <c r="J59" s="104">
        <v>2402614.7999999998</v>
      </c>
      <c r="K59" s="118" t="str">
        <f>C59 &amp; D59 &amp;E59 &amp; F59 &amp; G59</f>
        <v>00001000000000000000</v>
      </c>
      <c r="L59" s="107" t="s">
        <v>95</v>
      </c>
    </row>
    <row r="60" spans="1:12" s="84" customFormat="1" ht="45" x14ac:dyDescent="0.2">
      <c r="A60" s="100" t="s">
        <v>100</v>
      </c>
      <c r="B60" s="101" t="s">
        <v>7</v>
      </c>
      <c r="C60" s="102" t="s">
        <v>63</v>
      </c>
      <c r="D60" s="124" t="s">
        <v>101</v>
      </c>
      <c r="E60" s="177" t="s">
        <v>97</v>
      </c>
      <c r="F60" s="188"/>
      <c r="G60" s="129" t="s">
        <v>63</v>
      </c>
      <c r="H60" s="97">
        <v>2937000</v>
      </c>
      <c r="I60" s="103">
        <v>599385.19999999995</v>
      </c>
      <c r="J60" s="104">
        <v>2337614.7999999998</v>
      </c>
      <c r="K60" s="118" t="str">
        <f>C60 &amp; D60 &amp;E60 &amp; F60 &amp; G60</f>
        <v>00001040000000000000</v>
      </c>
      <c r="L60" s="107" t="s">
        <v>99</v>
      </c>
    </row>
    <row r="61" spans="1:12" s="84" customFormat="1" x14ac:dyDescent="0.2">
      <c r="A61" s="100"/>
      <c r="B61" s="101" t="s">
        <v>7</v>
      </c>
      <c r="C61" s="102" t="s">
        <v>63</v>
      </c>
      <c r="D61" s="124" t="s">
        <v>101</v>
      </c>
      <c r="E61" s="177" t="s">
        <v>103</v>
      </c>
      <c r="F61" s="188"/>
      <c r="G61" s="129" t="s">
        <v>63</v>
      </c>
      <c r="H61" s="97">
        <v>957000</v>
      </c>
      <c r="I61" s="103">
        <v>222871.15</v>
      </c>
      <c r="J61" s="104">
        <v>734128.85</v>
      </c>
      <c r="K61" s="118" t="str">
        <f>C61 &amp; D61 &amp;E61 &amp; F61 &amp; G61</f>
        <v>00001049990000410000</v>
      </c>
      <c r="L61" s="107" t="s">
        <v>102</v>
      </c>
    </row>
    <row r="62" spans="1:12" s="84" customFormat="1" ht="56.25" x14ac:dyDescent="0.2">
      <c r="A62" s="100" t="s">
        <v>105</v>
      </c>
      <c r="B62" s="101" t="s">
        <v>7</v>
      </c>
      <c r="C62" s="102" t="s">
        <v>63</v>
      </c>
      <c r="D62" s="124" t="s">
        <v>101</v>
      </c>
      <c r="E62" s="177" t="s">
        <v>103</v>
      </c>
      <c r="F62" s="188"/>
      <c r="G62" s="129" t="s">
        <v>106</v>
      </c>
      <c r="H62" s="97">
        <v>957000</v>
      </c>
      <c r="I62" s="103">
        <v>222871.15</v>
      </c>
      <c r="J62" s="104">
        <v>734128.85</v>
      </c>
      <c r="K62" s="118" t="str">
        <f>C62 &amp; D62 &amp;E62 &amp; F62 &amp; G62</f>
        <v>00001049990000410100</v>
      </c>
      <c r="L62" s="107" t="s">
        <v>104</v>
      </c>
    </row>
    <row r="63" spans="1:12" s="84" customFormat="1" ht="22.5" x14ac:dyDescent="0.2">
      <c r="A63" s="100" t="s">
        <v>108</v>
      </c>
      <c r="B63" s="101" t="s">
        <v>7</v>
      </c>
      <c r="C63" s="102" t="s">
        <v>63</v>
      </c>
      <c r="D63" s="124" t="s">
        <v>101</v>
      </c>
      <c r="E63" s="177" t="s">
        <v>103</v>
      </c>
      <c r="F63" s="188"/>
      <c r="G63" s="129" t="s">
        <v>109</v>
      </c>
      <c r="H63" s="97">
        <v>957000</v>
      </c>
      <c r="I63" s="103">
        <v>222871.15</v>
      </c>
      <c r="J63" s="104">
        <v>734128.85</v>
      </c>
      <c r="K63" s="118" t="str">
        <f>C63 &amp; D63 &amp;E63 &amp; F63 &amp; G63</f>
        <v>00001049990000410120</v>
      </c>
      <c r="L63" s="107" t="s">
        <v>107</v>
      </c>
    </row>
    <row r="64" spans="1:12" s="84" customFormat="1" ht="22.5" x14ac:dyDescent="0.2">
      <c r="A64" s="79" t="s">
        <v>110</v>
      </c>
      <c r="B64" s="78" t="s">
        <v>7</v>
      </c>
      <c r="C64" s="121" t="s">
        <v>63</v>
      </c>
      <c r="D64" s="125" t="s">
        <v>101</v>
      </c>
      <c r="E64" s="186" t="s">
        <v>103</v>
      </c>
      <c r="F64" s="187"/>
      <c r="G64" s="122" t="s">
        <v>111</v>
      </c>
      <c r="H64" s="80">
        <v>735000</v>
      </c>
      <c r="I64" s="81">
        <v>171176</v>
      </c>
      <c r="J64" s="82">
        <f>IF(IF(H64="",0,H64)=0,0,(IF(H64&gt;0,IF(I64&gt;H64,0,H64-I64),IF(I64&gt;H64,H64-I64,0))))</f>
        <v>563824</v>
      </c>
      <c r="K64" s="118" t="str">
        <f>C64 &amp; D64 &amp;E64 &amp; F64 &amp; G64</f>
        <v>00001049990000410121</v>
      </c>
      <c r="L64" s="83" t="str">
        <f>C64 &amp; D64 &amp;E64 &amp; F64 &amp; G64</f>
        <v>00001049990000410121</v>
      </c>
    </row>
    <row r="65" spans="1:12" s="84" customFormat="1" ht="33.75" x14ac:dyDescent="0.2">
      <c r="A65" s="79" t="s">
        <v>112</v>
      </c>
      <c r="B65" s="78" t="s">
        <v>7</v>
      </c>
      <c r="C65" s="121" t="s">
        <v>63</v>
      </c>
      <c r="D65" s="125" t="s">
        <v>101</v>
      </c>
      <c r="E65" s="186" t="s">
        <v>103</v>
      </c>
      <c r="F65" s="187"/>
      <c r="G65" s="122" t="s">
        <v>113</v>
      </c>
      <c r="H65" s="80">
        <v>222000</v>
      </c>
      <c r="I65" s="81">
        <v>51695.15</v>
      </c>
      <c r="J65" s="82">
        <f>IF(IF(H65="",0,H65)=0,0,(IF(H65&gt;0,IF(I65&gt;H65,0,H65-I65),IF(I65&gt;H65,H65-I65,0))))</f>
        <v>170304.85</v>
      </c>
      <c r="K65" s="118" t="str">
        <f>C65 &amp; D65 &amp;E65 &amp; F65 &amp; G65</f>
        <v>00001049990000410129</v>
      </c>
      <c r="L65" s="83" t="str">
        <f>C65 &amp; D65 &amp;E65 &amp; F65 &amp; G65</f>
        <v>00001049990000410129</v>
      </c>
    </row>
    <row r="66" spans="1:12" s="84" customFormat="1" x14ac:dyDescent="0.2">
      <c r="A66" s="100"/>
      <c r="B66" s="101" t="s">
        <v>7</v>
      </c>
      <c r="C66" s="102" t="s">
        <v>63</v>
      </c>
      <c r="D66" s="124" t="s">
        <v>101</v>
      </c>
      <c r="E66" s="177" t="s">
        <v>115</v>
      </c>
      <c r="F66" s="188"/>
      <c r="G66" s="129" t="s">
        <v>63</v>
      </c>
      <c r="H66" s="97">
        <v>1980000</v>
      </c>
      <c r="I66" s="103">
        <v>376514.05</v>
      </c>
      <c r="J66" s="104">
        <v>1603485.95</v>
      </c>
      <c r="K66" s="118" t="str">
        <f>C66 &amp; D66 &amp;E66 &amp; F66 &amp; G66</f>
        <v>00001049990090019000</v>
      </c>
      <c r="L66" s="107" t="s">
        <v>114</v>
      </c>
    </row>
    <row r="67" spans="1:12" s="84" customFormat="1" ht="56.25" x14ac:dyDescent="0.2">
      <c r="A67" s="100" t="s">
        <v>105</v>
      </c>
      <c r="B67" s="101" t="s">
        <v>7</v>
      </c>
      <c r="C67" s="102" t="s">
        <v>63</v>
      </c>
      <c r="D67" s="124" t="s">
        <v>101</v>
      </c>
      <c r="E67" s="177" t="s">
        <v>115</v>
      </c>
      <c r="F67" s="188"/>
      <c r="G67" s="129" t="s">
        <v>106</v>
      </c>
      <c r="H67" s="97">
        <v>1143000</v>
      </c>
      <c r="I67" s="103">
        <v>260142.99</v>
      </c>
      <c r="J67" s="104">
        <v>882857.01</v>
      </c>
      <c r="K67" s="118" t="str">
        <f>C67 &amp; D67 &amp;E67 &amp; F67 &amp; G67</f>
        <v>00001049990090019100</v>
      </c>
      <c r="L67" s="107" t="s">
        <v>116</v>
      </c>
    </row>
    <row r="68" spans="1:12" s="84" customFormat="1" ht="22.5" x14ac:dyDescent="0.2">
      <c r="A68" s="100" t="s">
        <v>108</v>
      </c>
      <c r="B68" s="101" t="s">
        <v>7</v>
      </c>
      <c r="C68" s="102" t="s">
        <v>63</v>
      </c>
      <c r="D68" s="124" t="s">
        <v>101</v>
      </c>
      <c r="E68" s="177" t="s">
        <v>115</v>
      </c>
      <c r="F68" s="188"/>
      <c r="G68" s="129" t="s">
        <v>109</v>
      </c>
      <c r="H68" s="97">
        <v>1143000</v>
      </c>
      <c r="I68" s="103">
        <v>260142.99</v>
      </c>
      <c r="J68" s="104">
        <v>882857.01</v>
      </c>
      <c r="K68" s="118" t="str">
        <f>C68 &amp; D68 &amp;E68 &amp; F68 &amp; G68</f>
        <v>00001049990090019120</v>
      </c>
      <c r="L68" s="107" t="s">
        <v>117</v>
      </c>
    </row>
    <row r="69" spans="1:12" s="84" customFormat="1" ht="22.5" x14ac:dyDescent="0.2">
      <c r="A69" s="79" t="s">
        <v>110</v>
      </c>
      <c r="B69" s="78" t="s">
        <v>7</v>
      </c>
      <c r="C69" s="121" t="s">
        <v>63</v>
      </c>
      <c r="D69" s="125" t="s">
        <v>101</v>
      </c>
      <c r="E69" s="186" t="s">
        <v>115</v>
      </c>
      <c r="F69" s="187"/>
      <c r="G69" s="122" t="s">
        <v>111</v>
      </c>
      <c r="H69" s="80">
        <v>878000</v>
      </c>
      <c r="I69" s="81">
        <v>199802.6</v>
      </c>
      <c r="J69" s="82">
        <f>IF(IF(H69="",0,H69)=0,0,(IF(H69&gt;0,IF(I69&gt;H69,0,H69-I69),IF(I69&gt;H69,H69-I69,0))))</f>
        <v>678197.4</v>
      </c>
      <c r="K69" s="118" t="str">
        <f>C69 &amp; D69 &amp;E69 &amp; F69 &amp; G69</f>
        <v>00001049990090019121</v>
      </c>
      <c r="L69" s="83" t="str">
        <f>C69 &amp; D69 &amp;E69 &amp; F69 &amp; G69</f>
        <v>00001049990090019121</v>
      </c>
    </row>
    <row r="70" spans="1:12" s="84" customFormat="1" ht="33.75" x14ac:dyDescent="0.2">
      <c r="A70" s="79" t="s">
        <v>112</v>
      </c>
      <c r="B70" s="78" t="s">
        <v>7</v>
      </c>
      <c r="C70" s="121" t="s">
        <v>63</v>
      </c>
      <c r="D70" s="125" t="s">
        <v>101</v>
      </c>
      <c r="E70" s="186" t="s">
        <v>115</v>
      </c>
      <c r="F70" s="187"/>
      <c r="G70" s="122" t="s">
        <v>113</v>
      </c>
      <c r="H70" s="80">
        <v>265000</v>
      </c>
      <c r="I70" s="81">
        <v>60340.39</v>
      </c>
      <c r="J70" s="82">
        <f>IF(IF(H70="",0,H70)=0,0,(IF(H70&gt;0,IF(I70&gt;H70,0,H70-I70),IF(I70&gt;H70,H70-I70,0))))</f>
        <v>204659.61</v>
      </c>
      <c r="K70" s="118" t="str">
        <f>C70 &amp; D70 &amp;E70 &amp; F70 &amp; G70</f>
        <v>00001049990090019129</v>
      </c>
      <c r="L70" s="83" t="str">
        <f>C70 &amp; D70 &amp;E70 &amp; F70 &amp; G70</f>
        <v>00001049990090019129</v>
      </c>
    </row>
    <row r="71" spans="1:12" s="84" customFormat="1" ht="22.5" x14ac:dyDescent="0.2">
      <c r="A71" s="100" t="s">
        <v>119</v>
      </c>
      <c r="B71" s="101" t="s">
        <v>7</v>
      </c>
      <c r="C71" s="102" t="s">
        <v>63</v>
      </c>
      <c r="D71" s="124" t="s">
        <v>101</v>
      </c>
      <c r="E71" s="177" t="s">
        <v>115</v>
      </c>
      <c r="F71" s="188"/>
      <c r="G71" s="129" t="s">
        <v>7</v>
      </c>
      <c r="H71" s="97">
        <v>680000</v>
      </c>
      <c r="I71" s="103">
        <v>92889.06</v>
      </c>
      <c r="J71" s="104">
        <v>587110.93999999994</v>
      </c>
      <c r="K71" s="118" t="str">
        <f>C71 &amp; D71 &amp;E71 &amp; F71 &amp; G71</f>
        <v>00001049990090019200</v>
      </c>
      <c r="L71" s="107" t="s">
        <v>118</v>
      </c>
    </row>
    <row r="72" spans="1:12" s="84" customFormat="1" ht="22.5" x14ac:dyDescent="0.2">
      <c r="A72" s="100" t="s">
        <v>121</v>
      </c>
      <c r="B72" s="101" t="s">
        <v>7</v>
      </c>
      <c r="C72" s="102" t="s">
        <v>63</v>
      </c>
      <c r="D72" s="124" t="s">
        <v>101</v>
      </c>
      <c r="E72" s="177" t="s">
        <v>115</v>
      </c>
      <c r="F72" s="188"/>
      <c r="G72" s="129" t="s">
        <v>122</v>
      </c>
      <c r="H72" s="97">
        <v>680000</v>
      </c>
      <c r="I72" s="103">
        <v>92889.06</v>
      </c>
      <c r="J72" s="104">
        <v>587110.93999999994</v>
      </c>
      <c r="K72" s="118" t="str">
        <f>C72 &amp; D72 &amp;E72 &amp; F72 &amp; G72</f>
        <v>00001049990090019240</v>
      </c>
      <c r="L72" s="107" t="s">
        <v>120</v>
      </c>
    </row>
    <row r="73" spans="1:12" s="84" customFormat="1" ht="22.5" x14ac:dyDescent="0.2">
      <c r="A73" s="79" t="s">
        <v>123</v>
      </c>
      <c r="B73" s="78" t="s">
        <v>7</v>
      </c>
      <c r="C73" s="121" t="s">
        <v>63</v>
      </c>
      <c r="D73" s="125" t="s">
        <v>101</v>
      </c>
      <c r="E73" s="186" t="s">
        <v>115</v>
      </c>
      <c r="F73" s="187"/>
      <c r="G73" s="122" t="s">
        <v>124</v>
      </c>
      <c r="H73" s="80">
        <v>140000</v>
      </c>
      <c r="I73" s="81">
        <v>28450</v>
      </c>
      <c r="J73" s="82">
        <f>IF(IF(H73="",0,H73)=0,0,(IF(H73&gt;0,IF(I73&gt;H73,0,H73-I73),IF(I73&gt;H73,H73-I73,0))))</f>
        <v>111550</v>
      </c>
      <c r="K73" s="118" t="str">
        <f>C73 &amp; D73 &amp;E73 &amp; F73 &amp; G73</f>
        <v>00001049990090019242</v>
      </c>
      <c r="L73" s="83" t="str">
        <f>C73 &amp; D73 &amp;E73 &amp; F73 &amp; G73</f>
        <v>00001049990090019242</v>
      </c>
    </row>
    <row r="74" spans="1:12" s="84" customFormat="1" x14ac:dyDescent="0.2">
      <c r="A74" s="79" t="s">
        <v>125</v>
      </c>
      <c r="B74" s="78" t="s">
        <v>7</v>
      </c>
      <c r="C74" s="121" t="s">
        <v>63</v>
      </c>
      <c r="D74" s="125" t="s">
        <v>101</v>
      </c>
      <c r="E74" s="186" t="s">
        <v>115</v>
      </c>
      <c r="F74" s="187"/>
      <c r="G74" s="122" t="s">
        <v>126</v>
      </c>
      <c r="H74" s="80">
        <v>540000</v>
      </c>
      <c r="I74" s="81">
        <v>64439.06</v>
      </c>
      <c r="J74" s="82">
        <f>IF(IF(H74="",0,H74)=0,0,(IF(H74&gt;0,IF(I74&gt;H74,0,H74-I74),IF(I74&gt;H74,H74-I74,0))))</f>
        <v>475560.94</v>
      </c>
      <c r="K74" s="118" t="str">
        <f>C74 &amp; D74 &amp;E74 &amp; F74 &amp; G74</f>
        <v>00001049990090019244</v>
      </c>
      <c r="L74" s="83" t="str">
        <f>C74 &amp; D74 &amp;E74 &amp; F74 &amp; G74</f>
        <v>00001049990090019244</v>
      </c>
    </row>
    <row r="75" spans="1:12" s="84" customFormat="1" x14ac:dyDescent="0.2">
      <c r="A75" s="100" t="s">
        <v>128</v>
      </c>
      <c r="B75" s="101" t="s">
        <v>7</v>
      </c>
      <c r="C75" s="102" t="s">
        <v>63</v>
      </c>
      <c r="D75" s="124" t="s">
        <v>101</v>
      </c>
      <c r="E75" s="177" t="s">
        <v>115</v>
      </c>
      <c r="F75" s="188"/>
      <c r="G75" s="129" t="s">
        <v>129</v>
      </c>
      <c r="H75" s="97">
        <v>157000</v>
      </c>
      <c r="I75" s="103">
        <v>23482</v>
      </c>
      <c r="J75" s="104">
        <v>133518</v>
      </c>
      <c r="K75" s="118" t="str">
        <f>C75 &amp; D75 &amp;E75 &amp; F75 &amp; G75</f>
        <v>00001049990090019800</v>
      </c>
      <c r="L75" s="107" t="s">
        <v>127</v>
      </c>
    </row>
    <row r="76" spans="1:12" s="84" customFormat="1" x14ac:dyDescent="0.2">
      <c r="A76" s="100" t="s">
        <v>131</v>
      </c>
      <c r="B76" s="101" t="s">
        <v>7</v>
      </c>
      <c r="C76" s="102" t="s">
        <v>63</v>
      </c>
      <c r="D76" s="124" t="s">
        <v>101</v>
      </c>
      <c r="E76" s="177" t="s">
        <v>115</v>
      </c>
      <c r="F76" s="188"/>
      <c r="G76" s="129" t="s">
        <v>132</v>
      </c>
      <c r="H76" s="97">
        <v>157000</v>
      </c>
      <c r="I76" s="103">
        <v>23482</v>
      </c>
      <c r="J76" s="104">
        <v>133518</v>
      </c>
      <c r="K76" s="118" t="str">
        <f>C76 &amp; D76 &amp;E76 &amp; F76 &amp; G76</f>
        <v>00001049990090019850</v>
      </c>
      <c r="L76" s="107" t="s">
        <v>130</v>
      </c>
    </row>
    <row r="77" spans="1:12" s="84" customFormat="1" ht="22.5" x14ac:dyDescent="0.2">
      <c r="A77" s="79" t="s">
        <v>133</v>
      </c>
      <c r="B77" s="78" t="s">
        <v>7</v>
      </c>
      <c r="C77" s="121" t="s">
        <v>63</v>
      </c>
      <c r="D77" s="125" t="s">
        <v>101</v>
      </c>
      <c r="E77" s="186" t="s">
        <v>115</v>
      </c>
      <c r="F77" s="187"/>
      <c r="G77" s="122" t="s">
        <v>134</v>
      </c>
      <c r="H77" s="80">
        <v>155000</v>
      </c>
      <c r="I77" s="81">
        <v>23482</v>
      </c>
      <c r="J77" s="82">
        <f>IF(IF(H77="",0,H77)=0,0,(IF(H77&gt;0,IF(I77&gt;H77,0,H77-I77),IF(I77&gt;H77,H77-I77,0))))</f>
        <v>131518</v>
      </c>
      <c r="K77" s="118" t="str">
        <f>C77 &amp; D77 &amp;E77 &amp; F77 &amp; G77</f>
        <v>00001049990090019851</v>
      </c>
      <c r="L77" s="83" t="str">
        <f>C77 &amp; D77 &amp;E77 &amp; F77 &amp; G77</f>
        <v>00001049990090019851</v>
      </c>
    </row>
    <row r="78" spans="1:12" s="84" customFormat="1" x14ac:dyDescent="0.2">
      <c r="A78" s="79" t="s">
        <v>135</v>
      </c>
      <c r="B78" s="78" t="s">
        <v>7</v>
      </c>
      <c r="C78" s="121" t="s">
        <v>63</v>
      </c>
      <c r="D78" s="125" t="s">
        <v>101</v>
      </c>
      <c r="E78" s="186" t="s">
        <v>115</v>
      </c>
      <c r="F78" s="187"/>
      <c r="G78" s="122" t="s">
        <v>136</v>
      </c>
      <c r="H78" s="80">
        <v>2000</v>
      </c>
      <c r="I78" s="81">
        <v>0</v>
      </c>
      <c r="J78" s="82">
        <f>IF(IF(H78="",0,H78)=0,0,(IF(H78&gt;0,IF(I78&gt;H78,0,H78-I78),IF(I78&gt;H78,H78-I78,0))))</f>
        <v>2000</v>
      </c>
      <c r="K78" s="118" t="str">
        <f>C78 &amp; D78 &amp;E78 &amp; F78 &amp; G78</f>
        <v>00001049990090019852</v>
      </c>
      <c r="L78" s="83" t="str">
        <f>C78 &amp; D78 &amp;E78 &amp; F78 &amp; G78</f>
        <v>00001049990090019852</v>
      </c>
    </row>
    <row r="79" spans="1:12" s="84" customFormat="1" x14ac:dyDescent="0.2">
      <c r="A79" s="100" t="s">
        <v>138</v>
      </c>
      <c r="B79" s="101" t="s">
        <v>7</v>
      </c>
      <c r="C79" s="102" t="s">
        <v>63</v>
      </c>
      <c r="D79" s="124" t="s">
        <v>139</v>
      </c>
      <c r="E79" s="177" t="s">
        <v>97</v>
      </c>
      <c r="F79" s="188"/>
      <c r="G79" s="129" t="s">
        <v>63</v>
      </c>
      <c r="H79" s="97">
        <v>15000</v>
      </c>
      <c r="I79" s="103">
        <v>0</v>
      </c>
      <c r="J79" s="104">
        <v>15000</v>
      </c>
      <c r="K79" s="118" t="str">
        <f>C79 &amp; D79 &amp;E79 &amp; F79 &amp; G79</f>
        <v>00001110000000000000</v>
      </c>
      <c r="L79" s="107" t="s">
        <v>137</v>
      </c>
    </row>
    <row r="80" spans="1:12" s="84" customFormat="1" x14ac:dyDescent="0.2">
      <c r="A80" s="100"/>
      <c r="B80" s="101" t="s">
        <v>7</v>
      </c>
      <c r="C80" s="102" t="s">
        <v>63</v>
      </c>
      <c r="D80" s="124" t="s">
        <v>139</v>
      </c>
      <c r="E80" s="177" t="s">
        <v>141</v>
      </c>
      <c r="F80" s="188"/>
      <c r="G80" s="129" t="s">
        <v>63</v>
      </c>
      <c r="H80" s="97">
        <v>15000</v>
      </c>
      <c r="I80" s="103">
        <v>0</v>
      </c>
      <c r="J80" s="104">
        <v>15000</v>
      </c>
      <c r="K80" s="118" t="str">
        <f>C80 &amp; D80 &amp;E80 &amp; F80 &amp; G80</f>
        <v>00001119990020550000</v>
      </c>
      <c r="L80" s="107" t="s">
        <v>140</v>
      </c>
    </row>
    <row r="81" spans="1:12" s="84" customFormat="1" x14ac:dyDescent="0.2">
      <c r="A81" s="100" t="s">
        <v>128</v>
      </c>
      <c r="B81" s="101" t="s">
        <v>7</v>
      </c>
      <c r="C81" s="102" t="s">
        <v>63</v>
      </c>
      <c r="D81" s="124" t="s">
        <v>139</v>
      </c>
      <c r="E81" s="177" t="s">
        <v>141</v>
      </c>
      <c r="F81" s="188"/>
      <c r="G81" s="129" t="s">
        <v>129</v>
      </c>
      <c r="H81" s="97">
        <v>15000</v>
      </c>
      <c r="I81" s="103">
        <v>0</v>
      </c>
      <c r="J81" s="104">
        <v>15000</v>
      </c>
      <c r="K81" s="118" t="str">
        <f>C81 &amp; D81 &amp;E81 &amp; F81 &amp; G81</f>
        <v>00001119990020550800</v>
      </c>
      <c r="L81" s="107" t="s">
        <v>142</v>
      </c>
    </row>
    <row r="82" spans="1:12" s="84" customFormat="1" x14ac:dyDescent="0.2">
      <c r="A82" s="79" t="s">
        <v>143</v>
      </c>
      <c r="B82" s="78" t="s">
        <v>7</v>
      </c>
      <c r="C82" s="121" t="s">
        <v>63</v>
      </c>
      <c r="D82" s="125" t="s">
        <v>139</v>
      </c>
      <c r="E82" s="186" t="s">
        <v>141</v>
      </c>
      <c r="F82" s="187"/>
      <c r="G82" s="122" t="s">
        <v>144</v>
      </c>
      <c r="H82" s="80">
        <v>15000</v>
      </c>
      <c r="I82" s="81">
        <v>0</v>
      </c>
      <c r="J82" s="82">
        <f>IF(IF(H82="",0,H82)=0,0,(IF(H82&gt;0,IF(I82&gt;H82,0,H82-I82),IF(I82&gt;H82,H82-I82,0))))</f>
        <v>15000</v>
      </c>
      <c r="K82" s="118" t="str">
        <f>C82 &amp; D82 &amp;E82 &amp; F82 &amp; G82</f>
        <v>00001119990020550870</v>
      </c>
      <c r="L82" s="83" t="str">
        <f>C82 &amp; D82 &amp;E82 &amp; F82 &amp; G82</f>
        <v>00001119990020550870</v>
      </c>
    </row>
    <row r="83" spans="1:12" s="84" customFormat="1" x14ac:dyDescent="0.2">
      <c r="A83" s="100" t="s">
        <v>146</v>
      </c>
      <c r="B83" s="101" t="s">
        <v>7</v>
      </c>
      <c r="C83" s="102" t="s">
        <v>63</v>
      </c>
      <c r="D83" s="124" t="s">
        <v>147</v>
      </c>
      <c r="E83" s="177" t="s">
        <v>97</v>
      </c>
      <c r="F83" s="188"/>
      <c r="G83" s="129" t="s">
        <v>63</v>
      </c>
      <c r="H83" s="97">
        <v>50000</v>
      </c>
      <c r="I83" s="103">
        <v>0</v>
      </c>
      <c r="J83" s="104">
        <v>50000</v>
      </c>
      <c r="K83" s="118" t="str">
        <f>C83 &amp; D83 &amp;E83 &amp; F83 &amp; G83</f>
        <v>00001130000000000000</v>
      </c>
      <c r="L83" s="107" t="s">
        <v>145</v>
      </c>
    </row>
    <row r="84" spans="1:12" s="84" customFormat="1" x14ac:dyDescent="0.2">
      <c r="A84" s="100"/>
      <c r="B84" s="101" t="s">
        <v>7</v>
      </c>
      <c r="C84" s="102" t="s">
        <v>63</v>
      </c>
      <c r="D84" s="124" t="s">
        <v>147</v>
      </c>
      <c r="E84" s="177" t="s">
        <v>149</v>
      </c>
      <c r="F84" s="188"/>
      <c r="G84" s="129" t="s">
        <v>63</v>
      </c>
      <c r="H84" s="97">
        <v>50000</v>
      </c>
      <c r="I84" s="103">
        <v>0</v>
      </c>
      <c r="J84" s="104">
        <v>50000</v>
      </c>
      <c r="K84" s="118" t="str">
        <f>C84 &amp; D84 &amp;E84 &amp; F84 &amp; G84</f>
        <v>00001139990023790000</v>
      </c>
      <c r="L84" s="107" t="s">
        <v>148</v>
      </c>
    </row>
    <row r="85" spans="1:12" s="84" customFormat="1" ht="22.5" x14ac:dyDescent="0.2">
      <c r="A85" s="100" t="s">
        <v>151</v>
      </c>
      <c r="B85" s="101" t="s">
        <v>7</v>
      </c>
      <c r="C85" s="102" t="s">
        <v>63</v>
      </c>
      <c r="D85" s="124" t="s">
        <v>147</v>
      </c>
      <c r="E85" s="177" t="s">
        <v>149</v>
      </c>
      <c r="F85" s="188"/>
      <c r="G85" s="129" t="s">
        <v>152</v>
      </c>
      <c r="H85" s="97">
        <v>50000</v>
      </c>
      <c r="I85" s="103">
        <v>0</v>
      </c>
      <c r="J85" s="104">
        <v>50000</v>
      </c>
      <c r="K85" s="118" t="str">
        <f>C85 &amp; D85 &amp;E85 &amp; F85 &amp; G85</f>
        <v>00001139990023790400</v>
      </c>
      <c r="L85" s="107" t="s">
        <v>150</v>
      </c>
    </row>
    <row r="86" spans="1:12" s="84" customFormat="1" x14ac:dyDescent="0.2">
      <c r="A86" s="100" t="s">
        <v>154</v>
      </c>
      <c r="B86" s="101" t="s">
        <v>7</v>
      </c>
      <c r="C86" s="102" t="s">
        <v>63</v>
      </c>
      <c r="D86" s="124" t="s">
        <v>147</v>
      </c>
      <c r="E86" s="177" t="s">
        <v>149</v>
      </c>
      <c r="F86" s="188"/>
      <c r="G86" s="129" t="s">
        <v>155</v>
      </c>
      <c r="H86" s="97">
        <v>50000</v>
      </c>
      <c r="I86" s="103">
        <v>0</v>
      </c>
      <c r="J86" s="104">
        <v>50000</v>
      </c>
      <c r="K86" s="118" t="str">
        <f>C86 &amp; D86 &amp;E86 &amp; F86 &amp; G86</f>
        <v>00001139990023790410</v>
      </c>
      <c r="L86" s="107" t="s">
        <v>153</v>
      </c>
    </row>
    <row r="87" spans="1:12" s="84" customFormat="1" ht="33.75" x14ac:dyDescent="0.2">
      <c r="A87" s="79" t="s">
        <v>156</v>
      </c>
      <c r="B87" s="78" t="s">
        <v>7</v>
      </c>
      <c r="C87" s="121" t="s">
        <v>63</v>
      </c>
      <c r="D87" s="125" t="s">
        <v>147</v>
      </c>
      <c r="E87" s="186" t="s">
        <v>149</v>
      </c>
      <c r="F87" s="187"/>
      <c r="G87" s="122" t="s">
        <v>157</v>
      </c>
      <c r="H87" s="80">
        <v>50000</v>
      </c>
      <c r="I87" s="81">
        <v>0</v>
      </c>
      <c r="J87" s="82">
        <f>IF(IF(H87="",0,H87)=0,0,(IF(H87&gt;0,IF(I87&gt;H87,0,H87-I87),IF(I87&gt;H87,H87-I87,0))))</f>
        <v>50000</v>
      </c>
      <c r="K87" s="118" t="str">
        <f>C87 &amp; D87 &amp;E87 &amp; F87 &amp; G87</f>
        <v>00001139990023790412</v>
      </c>
      <c r="L87" s="83" t="str">
        <f>C87 &amp; D87 &amp;E87 &amp; F87 &amp; G87</f>
        <v>00001139990023790412</v>
      </c>
    </row>
    <row r="88" spans="1:12" s="84" customFormat="1" x14ac:dyDescent="0.2">
      <c r="A88" s="100" t="s">
        <v>159</v>
      </c>
      <c r="B88" s="101" t="s">
        <v>7</v>
      </c>
      <c r="C88" s="102" t="s">
        <v>63</v>
      </c>
      <c r="D88" s="124" t="s">
        <v>160</v>
      </c>
      <c r="E88" s="177" t="s">
        <v>97</v>
      </c>
      <c r="F88" s="188"/>
      <c r="G88" s="129" t="s">
        <v>63</v>
      </c>
      <c r="H88" s="97">
        <v>194300</v>
      </c>
      <c r="I88" s="103">
        <v>43550.31</v>
      </c>
      <c r="J88" s="104">
        <v>150749.69</v>
      </c>
      <c r="K88" s="118" t="str">
        <f>C88 &amp; D88 &amp;E88 &amp; F88 &amp; G88</f>
        <v>00002000000000000000</v>
      </c>
      <c r="L88" s="107" t="s">
        <v>158</v>
      </c>
    </row>
    <row r="89" spans="1:12" s="84" customFormat="1" x14ac:dyDescent="0.2">
      <c r="A89" s="100" t="s">
        <v>162</v>
      </c>
      <c r="B89" s="101" t="s">
        <v>7</v>
      </c>
      <c r="C89" s="102" t="s">
        <v>63</v>
      </c>
      <c r="D89" s="124" t="s">
        <v>163</v>
      </c>
      <c r="E89" s="177" t="s">
        <v>97</v>
      </c>
      <c r="F89" s="188"/>
      <c r="G89" s="129" t="s">
        <v>63</v>
      </c>
      <c r="H89" s="97">
        <v>194300</v>
      </c>
      <c r="I89" s="103">
        <v>43550.31</v>
      </c>
      <c r="J89" s="104">
        <v>150749.69</v>
      </c>
      <c r="K89" s="118" t="str">
        <f>C89 &amp; D89 &amp;E89 &amp; F89 &amp; G89</f>
        <v>00002030000000000000</v>
      </c>
      <c r="L89" s="107" t="s">
        <v>161</v>
      </c>
    </row>
    <row r="90" spans="1:12" s="84" customFormat="1" ht="22.5" x14ac:dyDescent="0.2">
      <c r="A90" s="100" t="s">
        <v>165</v>
      </c>
      <c r="B90" s="101" t="s">
        <v>7</v>
      </c>
      <c r="C90" s="102" t="s">
        <v>63</v>
      </c>
      <c r="D90" s="124" t="s">
        <v>163</v>
      </c>
      <c r="E90" s="177" t="s">
        <v>166</v>
      </c>
      <c r="F90" s="188"/>
      <c r="G90" s="129" t="s">
        <v>63</v>
      </c>
      <c r="H90" s="97">
        <v>194300</v>
      </c>
      <c r="I90" s="103">
        <v>43550.31</v>
      </c>
      <c r="J90" s="104">
        <v>150749.69</v>
      </c>
      <c r="K90" s="118" t="str">
        <f>C90 &amp; D90 &amp;E90 &amp; F90 &amp; G90</f>
        <v>00002039900000000000</v>
      </c>
      <c r="L90" s="107" t="s">
        <v>164</v>
      </c>
    </row>
    <row r="91" spans="1:12" s="84" customFormat="1" x14ac:dyDescent="0.2">
      <c r="A91" s="100" t="s">
        <v>168</v>
      </c>
      <c r="B91" s="101" t="s">
        <v>7</v>
      </c>
      <c r="C91" s="102" t="s">
        <v>63</v>
      </c>
      <c r="D91" s="124" t="s">
        <v>163</v>
      </c>
      <c r="E91" s="177" t="s">
        <v>169</v>
      </c>
      <c r="F91" s="188"/>
      <c r="G91" s="129" t="s">
        <v>63</v>
      </c>
      <c r="H91" s="97">
        <v>194300</v>
      </c>
      <c r="I91" s="103">
        <v>43550.31</v>
      </c>
      <c r="J91" s="104">
        <v>150749.69</v>
      </c>
      <c r="K91" s="118" t="str">
        <f>C91 &amp; D91 &amp;E91 &amp; F91 &amp; G91</f>
        <v>00002039990000000000</v>
      </c>
      <c r="L91" s="107" t="s">
        <v>167</v>
      </c>
    </row>
    <row r="92" spans="1:12" s="84" customFormat="1" ht="22.5" x14ac:dyDescent="0.2">
      <c r="A92" s="100" t="s">
        <v>171</v>
      </c>
      <c r="B92" s="101" t="s">
        <v>7</v>
      </c>
      <c r="C92" s="102" t="s">
        <v>63</v>
      </c>
      <c r="D92" s="124" t="s">
        <v>163</v>
      </c>
      <c r="E92" s="177" t="s">
        <v>172</v>
      </c>
      <c r="F92" s="188"/>
      <c r="G92" s="129" t="s">
        <v>63</v>
      </c>
      <c r="H92" s="97">
        <v>194300</v>
      </c>
      <c r="I92" s="103">
        <v>43550.31</v>
      </c>
      <c r="J92" s="104">
        <v>150749.69</v>
      </c>
      <c r="K92" s="118" t="str">
        <f>C92 &amp; D92 &amp;E92 &amp; F92 &amp; G92</f>
        <v>00002039990051180000</v>
      </c>
      <c r="L92" s="107" t="s">
        <v>170</v>
      </c>
    </row>
    <row r="93" spans="1:12" s="84" customFormat="1" ht="56.25" x14ac:dyDescent="0.2">
      <c r="A93" s="100" t="s">
        <v>105</v>
      </c>
      <c r="B93" s="101" t="s">
        <v>7</v>
      </c>
      <c r="C93" s="102" t="s">
        <v>63</v>
      </c>
      <c r="D93" s="124" t="s">
        <v>163</v>
      </c>
      <c r="E93" s="177" t="s">
        <v>172</v>
      </c>
      <c r="F93" s="188"/>
      <c r="G93" s="129" t="s">
        <v>106</v>
      </c>
      <c r="H93" s="97">
        <v>190300</v>
      </c>
      <c r="I93" s="103">
        <v>43550.31</v>
      </c>
      <c r="J93" s="104">
        <v>146749.69</v>
      </c>
      <c r="K93" s="118" t="str">
        <f>C93 &amp; D93 &amp;E93 &amp; F93 &amp; G93</f>
        <v>00002039990051180100</v>
      </c>
      <c r="L93" s="107" t="s">
        <v>173</v>
      </c>
    </row>
    <row r="94" spans="1:12" s="84" customFormat="1" ht="22.5" x14ac:dyDescent="0.2">
      <c r="A94" s="100" t="s">
        <v>108</v>
      </c>
      <c r="B94" s="101" t="s">
        <v>7</v>
      </c>
      <c r="C94" s="102" t="s">
        <v>63</v>
      </c>
      <c r="D94" s="124" t="s">
        <v>163</v>
      </c>
      <c r="E94" s="177" t="s">
        <v>172</v>
      </c>
      <c r="F94" s="188"/>
      <c r="G94" s="129" t="s">
        <v>109</v>
      </c>
      <c r="H94" s="97">
        <v>190300</v>
      </c>
      <c r="I94" s="103">
        <v>43550.31</v>
      </c>
      <c r="J94" s="104">
        <v>146749.69</v>
      </c>
      <c r="K94" s="118" t="str">
        <f>C94 &amp; D94 &amp;E94 &amp; F94 &amp; G94</f>
        <v>00002039990051180120</v>
      </c>
      <c r="L94" s="107" t="s">
        <v>174</v>
      </c>
    </row>
    <row r="95" spans="1:12" s="84" customFormat="1" ht="22.5" x14ac:dyDescent="0.2">
      <c r="A95" s="79" t="s">
        <v>110</v>
      </c>
      <c r="B95" s="78" t="s">
        <v>7</v>
      </c>
      <c r="C95" s="121" t="s">
        <v>63</v>
      </c>
      <c r="D95" s="125" t="s">
        <v>163</v>
      </c>
      <c r="E95" s="186" t="s">
        <v>172</v>
      </c>
      <c r="F95" s="187"/>
      <c r="G95" s="122" t="s">
        <v>111</v>
      </c>
      <c r="H95" s="80">
        <v>146300</v>
      </c>
      <c r="I95" s="81">
        <v>33615.279999999999</v>
      </c>
      <c r="J95" s="82">
        <f>IF(IF(H95="",0,H95)=0,0,(IF(H95&gt;0,IF(I95&gt;H95,0,H95-I95),IF(I95&gt;H95,H95-I95,0))))</f>
        <v>112684.72</v>
      </c>
      <c r="K95" s="118" t="str">
        <f>C95 &amp; D95 &amp;E95 &amp; F95 &amp; G95</f>
        <v>00002039990051180121</v>
      </c>
      <c r="L95" s="83" t="str">
        <f>C95 &amp; D95 &amp;E95 &amp; F95 &amp; G95</f>
        <v>00002039990051180121</v>
      </c>
    </row>
    <row r="96" spans="1:12" s="84" customFormat="1" ht="33.75" x14ac:dyDescent="0.2">
      <c r="A96" s="79" t="s">
        <v>112</v>
      </c>
      <c r="B96" s="78" t="s">
        <v>7</v>
      </c>
      <c r="C96" s="121" t="s">
        <v>63</v>
      </c>
      <c r="D96" s="125" t="s">
        <v>163</v>
      </c>
      <c r="E96" s="186" t="s">
        <v>172</v>
      </c>
      <c r="F96" s="187"/>
      <c r="G96" s="122" t="s">
        <v>113</v>
      </c>
      <c r="H96" s="80">
        <v>44000</v>
      </c>
      <c r="I96" s="81">
        <v>9935.0300000000007</v>
      </c>
      <c r="J96" s="82">
        <f>IF(IF(H96="",0,H96)=0,0,(IF(H96&gt;0,IF(I96&gt;H96,0,H96-I96),IF(I96&gt;H96,H96-I96,0))))</f>
        <v>34064.97</v>
      </c>
      <c r="K96" s="118" t="str">
        <f>C96 &amp; D96 &amp;E96 &amp; F96 &amp; G96</f>
        <v>00002039990051180129</v>
      </c>
      <c r="L96" s="83" t="str">
        <f>C96 &amp; D96 &amp;E96 &amp; F96 &amp; G96</f>
        <v>00002039990051180129</v>
      </c>
    </row>
    <row r="97" spans="1:12" s="84" customFormat="1" ht="22.5" x14ac:dyDescent="0.2">
      <c r="A97" s="100" t="s">
        <v>119</v>
      </c>
      <c r="B97" s="101" t="s">
        <v>7</v>
      </c>
      <c r="C97" s="102" t="s">
        <v>63</v>
      </c>
      <c r="D97" s="124" t="s">
        <v>163</v>
      </c>
      <c r="E97" s="177" t="s">
        <v>172</v>
      </c>
      <c r="F97" s="188"/>
      <c r="G97" s="129" t="s">
        <v>7</v>
      </c>
      <c r="H97" s="97">
        <v>4000</v>
      </c>
      <c r="I97" s="103">
        <v>0</v>
      </c>
      <c r="J97" s="104">
        <v>4000</v>
      </c>
      <c r="K97" s="118" t="str">
        <f>C97 &amp; D97 &amp;E97 &amp; F97 &amp; G97</f>
        <v>00002039990051180200</v>
      </c>
      <c r="L97" s="107" t="s">
        <v>175</v>
      </c>
    </row>
    <row r="98" spans="1:12" s="84" customFormat="1" ht="22.5" x14ac:dyDescent="0.2">
      <c r="A98" s="100" t="s">
        <v>121</v>
      </c>
      <c r="B98" s="101" t="s">
        <v>7</v>
      </c>
      <c r="C98" s="102" t="s">
        <v>63</v>
      </c>
      <c r="D98" s="124" t="s">
        <v>163</v>
      </c>
      <c r="E98" s="177" t="s">
        <v>172</v>
      </c>
      <c r="F98" s="188"/>
      <c r="G98" s="129" t="s">
        <v>122</v>
      </c>
      <c r="H98" s="97">
        <v>4000</v>
      </c>
      <c r="I98" s="103">
        <v>0</v>
      </c>
      <c r="J98" s="104">
        <v>4000</v>
      </c>
      <c r="K98" s="118" t="str">
        <f>C98 &amp; D98 &amp;E98 &amp; F98 &amp; G98</f>
        <v>00002039990051180240</v>
      </c>
      <c r="L98" s="107" t="s">
        <v>176</v>
      </c>
    </row>
    <row r="99" spans="1:12" s="84" customFormat="1" x14ac:dyDescent="0.2">
      <c r="A99" s="79" t="s">
        <v>125</v>
      </c>
      <c r="B99" s="78" t="s">
        <v>7</v>
      </c>
      <c r="C99" s="121" t="s">
        <v>63</v>
      </c>
      <c r="D99" s="125" t="s">
        <v>163</v>
      </c>
      <c r="E99" s="186" t="s">
        <v>172</v>
      </c>
      <c r="F99" s="187"/>
      <c r="G99" s="122" t="s">
        <v>126</v>
      </c>
      <c r="H99" s="80">
        <v>4000</v>
      </c>
      <c r="I99" s="81">
        <v>0</v>
      </c>
      <c r="J99" s="82">
        <f>IF(IF(H99="",0,H99)=0,0,(IF(H99&gt;0,IF(I99&gt;H99,0,H99-I99),IF(I99&gt;H99,H99-I99,0))))</f>
        <v>4000</v>
      </c>
      <c r="K99" s="118" t="str">
        <f>C99 &amp; D99 &amp;E99 &amp; F99 &amp; G99</f>
        <v>00002039990051180244</v>
      </c>
      <c r="L99" s="83" t="str">
        <f>C99 &amp; D99 &amp;E99 &amp; F99 &amp; G99</f>
        <v>00002039990051180244</v>
      </c>
    </row>
    <row r="100" spans="1:12" s="84" customFormat="1" ht="22.5" x14ac:dyDescent="0.2">
      <c r="A100" s="100" t="s">
        <v>178</v>
      </c>
      <c r="B100" s="101" t="s">
        <v>7</v>
      </c>
      <c r="C100" s="102" t="s">
        <v>63</v>
      </c>
      <c r="D100" s="124" t="s">
        <v>179</v>
      </c>
      <c r="E100" s="177" t="s">
        <v>97</v>
      </c>
      <c r="F100" s="188"/>
      <c r="G100" s="129" t="s">
        <v>63</v>
      </c>
      <c r="H100" s="97">
        <v>7000</v>
      </c>
      <c r="I100" s="103">
        <v>0</v>
      </c>
      <c r="J100" s="104">
        <v>7000</v>
      </c>
      <c r="K100" s="118" t="str">
        <f>C100 &amp; D100 &amp;E100 &amp; F100 &amp; G100</f>
        <v>00003000000000000000</v>
      </c>
      <c r="L100" s="107" t="s">
        <v>177</v>
      </c>
    </row>
    <row r="101" spans="1:12" s="84" customFormat="1" ht="22.5" x14ac:dyDescent="0.2">
      <c r="A101" s="100" t="s">
        <v>181</v>
      </c>
      <c r="B101" s="101" t="s">
        <v>7</v>
      </c>
      <c r="C101" s="102" t="s">
        <v>63</v>
      </c>
      <c r="D101" s="124" t="s">
        <v>182</v>
      </c>
      <c r="E101" s="177" t="s">
        <v>97</v>
      </c>
      <c r="F101" s="188"/>
      <c r="G101" s="129" t="s">
        <v>63</v>
      </c>
      <c r="H101" s="97">
        <v>7000</v>
      </c>
      <c r="I101" s="103">
        <v>0</v>
      </c>
      <c r="J101" s="104">
        <v>7000</v>
      </c>
      <c r="K101" s="118" t="str">
        <f>C101 &amp; D101 &amp;E101 &amp; F101 &amp; G101</f>
        <v>00003140000000000000</v>
      </c>
      <c r="L101" s="107" t="s">
        <v>180</v>
      </c>
    </row>
    <row r="102" spans="1:12" s="84" customFormat="1" x14ac:dyDescent="0.2">
      <c r="A102" s="100"/>
      <c r="B102" s="101" t="s">
        <v>7</v>
      </c>
      <c r="C102" s="102" t="s">
        <v>63</v>
      </c>
      <c r="D102" s="124" t="s">
        <v>182</v>
      </c>
      <c r="E102" s="177" t="s">
        <v>184</v>
      </c>
      <c r="F102" s="188"/>
      <c r="G102" s="129" t="s">
        <v>63</v>
      </c>
      <c r="H102" s="97">
        <v>4000</v>
      </c>
      <c r="I102" s="103">
        <v>0</v>
      </c>
      <c r="J102" s="104">
        <v>4000</v>
      </c>
      <c r="K102" s="118" t="str">
        <f>C102 &amp; D102 &amp;E102 &amp; F102 &amp; G102</f>
        <v>00003140110129990000</v>
      </c>
      <c r="L102" s="107" t="s">
        <v>183</v>
      </c>
    </row>
    <row r="103" spans="1:12" s="84" customFormat="1" ht="22.5" x14ac:dyDescent="0.2">
      <c r="A103" s="100" t="s">
        <v>119</v>
      </c>
      <c r="B103" s="101" t="s">
        <v>7</v>
      </c>
      <c r="C103" s="102" t="s">
        <v>63</v>
      </c>
      <c r="D103" s="124" t="s">
        <v>182</v>
      </c>
      <c r="E103" s="177" t="s">
        <v>184</v>
      </c>
      <c r="F103" s="188"/>
      <c r="G103" s="129" t="s">
        <v>7</v>
      </c>
      <c r="H103" s="97">
        <v>4000</v>
      </c>
      <c r="I103" s="103">
        <v>0</v>
      </c>
      <c r="J103" s="104">
        <v>4000</v>
      </c>
      <c r="K103" s="118" t="str">
        <f>C103 &amp; D103 &amp;E103 &amp; F103 &amp; G103</f>
        <v>00003140110129990200</v>
      </c>
      <c r="L103" s="107" t="s">
        <v>185</v>
      </c>
    </row>
    <row r="104" spans="1:12" s="84" customFormat="1" ht="22.5" x14ac:dyDescent="0.2">
      <c r="A104" s="100" t="s">
        <v>121</v>
      </c>
      <c r="B104" s="101" t="s">
        <v>7</v>
      </c>
      <c r="C104" s="102" t="s">
        <v>63</v>
      </c>
      <c r="D104" s="124" t="s">
        <v>182</v>
      </c>
      <c r="E104" s="177" t="s">
        <v>184</v>
      </c>
      <c r="F104" s="188"/>
      <c r="G104" s="129" t="s">
        <v>122</v>
      </c>
      <c r="H104" s="97">
        <v>4000</v>
      </c>
      <c r="I104" s="103">
        <v>0</v>
      </c>
      <c r="J104" s="104">
        <v>4000</v>
      </c>
      <c r="K104" s="118" t="str">
        <f>C104 &amp; D104 &amp;E104 &amp; F104 &amp; G104</f>
        <v>00003140110129990240</v>
      </c>
      <c r="L104" s="107" t="s">
        <v>186</v>
      </c>
    </row>
    <row r="105" spans="1:12" s="84" customFormat="1" x14ac:dyDescent="0.2">
      <c r="A105" s="79" t="s">
        <v>125</v>
      </c>
      <c r="B105" s="78" t="s">
        <v>7</v>
      </c>
      <c r="C105" s="121" t="s">
        <v>63</v>
      </c>
      <c r="D105" s="125" t="s">
        <v>182</v>
      </c>
      <c r="E105" s="186" t="s">
        <v>184</v>
      </c>
      <c r="F105" s="187"/>
      <c r="G105" s="122" t="s">
        <v>126</v>
      </c>
      <c r="H105" s="80">
        <v>4000</v>
      </c>
      <c r="I105" s="81">
        <v>0</v>
      </c>
      <c r="J105" s="82">
        <f>IF(IF(H105="",0,H105)=0,0,(IF(H105&gt;0,IF(I105&gt;H105,0,H105-I105),IF(I105&gt;H105,H105-I105,0))))</f>
        <v>4000</v>
      </c>
      <c r="K105" s="118" t="str">
        <f>C105 &amp; D105 &amp;E105 &amp; F105 &amp; G105</f>
        <v>00003140110129990244</v>
      </c>
      <c r="L105" s="83" t="str">
        <f>C105 &amp; D105 &amp;E105 &amp; F105 &amp; G105</f>
        <v>00003140110129990244</v>
      </c>
    </row>
    <row r="106" spans="1:12" s="84" customFormat="1" x14ac:dyDescent="0.2">
      <c r="A106" s="100"/>
      <c r="B106" s="101" t="s">
        <v>7</v>
      </c>
      <c r="C106" s="102" t="s">
        <v>63</v>
      </c>
      <c r="D106" s="124" t="s">
        <v>182</v>
      </c>
      <c r="E106" s="177" t="s">
        <v>188</v>
      </c>
      <c r="F106" s="188"/>
      <c r="G106" s="129" t="s">
        <v>63</v>
      </c>
      <c r="H106" s="97">
        <v>3000</v>
      </c>
      <c r="I106" s="103">
        <v>0</v>
      </c>
      <c r="J106" s="104">
        <v>3000</v>
      </c>
      <c r="K106" s="118" t="str">
        <f>C106 &amp; D106 &amp;E106 &amp; F106 &amp; G106</f>
        <v>00003140110229990000</v>
      </c>
      <c r="L106" s="107" t="s">
        <v>187</v>
      </c>
    </row>
    <row r="107" spans="1:12" s="84" customFormat="1" ht="22.5" x14ac:dyDescent="0.2">
      <c r="A107" s="100" t="s">
        <v>119</v>
      </c>
      <c r="B107" s="101" t="s">
        <v>7</v>
      </c>
      <c r="C107" s="102" t="s">
        <v>63</v>
      </c>
      <c r="D107" s="124" t="s">
        <v>182</v>
      </c>
      <c r="E107" s="177" t="s">
        <v>188</v>
      </c>
      <c r="F107" s="188"/>
      <c r="G107" s="129" t="s">
        <v>7</v>
      </c>
      <c r="H107" s="97">
        <v>3000</v>
      </c>
      <c r="I107" s="103">
        <v>0</v>
      </c>
      <c r="J107" s="104">
        <v>3000</v>
      </c>
      <c r="K107" s="118" t="str">
        <f>C107 &amp; D107 &amp;E107 &amp; F107 &amp; G107</f>
        <v>00003140110229990200</v>
      </c>
      <c r="L107" s="107" t="s">
        <v>189</v>
      </c>
    </row>
    <row r="108" spans="1:12" s="84" customFormat="1" ht="22.5" x14ac:dyDescent="0.2">
      <c r="A108" s="100" t="s">
        <v>121</v>
      </c>
      <c r="B108" s="101" t="s">
        <v>7</v>
      </c>
      <c r="C108" s="102" t="s">
        <v>63</v>
      </c>
      <c r="D108" s="124" t="s">
        <v>182</v>
      </c>
      <c r="E108" s="177" t="s">
        <v>188</v>
      </c>
      <c r="F108" s="188"/>
      <c r="G108" s="129" t="s">
        <v>122</v>
      </c>
      <c r="H108" s="97">
        <v>3000</v>
      </c>
      <c r="I108" s="103">
        <v>0</v>
      </c>
      <c r="J108" s="104">
        <v>3000</v>
      </c>
      <c r="K108" s="118" t="str">
        <f>C108 &amp; D108 &amp;E108 &amp; F108 &amp; G108</f>
        <v>00003140110229990240</v>
      </c>
      <c r="L108" s="107" t="s">
        <v>190</v>
      </c>
    </row>
    <row r="109" spans="1:12" s="84" customFormat="1" x14ac:dyDescent="0.2">
      <c r="A109" s="79" t="s">
        <v>125</v>
      </c>
      <c r="B109" s="78" t="s">
        <v>7</v>
      </c>
      <c r="C109" s="121" t="s">
        <v>63</v>
      </c>
      <c r="D109" s="125" t="s">
        <v>182</v>
      </c>
      <c r="E109" s="186" t="s">
        <v>188</v>
      </c>
      <c r="F109" s="187"/>
      <c r="G109" s="122" t="s">
        <v>126</v>
      </c>
      <c r="H109" s="80">
        <v>3000</v>
      </c>
      <c r="I109" s="81">
        <v>0</v>
      </c>
      <c r="J109" s="82">
        <f>IF(IF(H109="",0,H109)=0,0,(IF(H109&gt;0,IF(I109&gt;H109,0,H109-I109),IF(I109&gt;H109,H109-I109,0))))</f>
        <v>3000</v>
      </c>
      <c r="K109" s="118" t="str">
        <f>C109 &amp; D109 &amp;E109 &amp; F109 &amp; G109</f>
        <v>00003140110229990244</v>
      </c>
      <c r="L109" s="83" t="str">
        <f>C109 &amp; D109 &amp;E109 &amp; F109 &amp; G109</f>
        <v>00003140110229990244</v>
      </c>
    </row>
    <row r="110" spans="1:12" s="84" customFormat="1" x14ac:dyDescent="0.2">
      <c r="A110" s="100" t="s">
        <v>192</v>
      </c>
      <c r="B110" s="101" t="s">
        <v>7</v>
      </c>
      <c r="C110" s="102" t="s">
        <v>63</v>
      </c>
      <c r="D110" s="124" t="s">
        <v>193</v>
      </c>
      <c r="E110" s="177" t="s">
        <v>97</v>
      </c>
      <c r="F110" s="188"/>
      <c r="G110" s="129" t="s">
        <v>63</v>
      </c>
      <c r="H110" s="97">
        <v>146000</v>
      </c>
      <c r="I110" s="103">
        <v>0</v>
      </c>
      <c r="J110" s="104">
        <v>146000</v>
      </c>
      <c r="K110" s="118" t="str">
        <f>C110 &amp; D110 &amp;E110 &amp; F110 &amp; G110</f>
        <v>00004000000000000000</v>
      </c>
      <c r="L110" s="107" t="s">
        <v>191</v>
      </c>
    </row>
    <row r="111" spans="1:12" s="84" customFormat="1" x14ac:dyDescent="0.2">
      <c r="A111" s="100" t="s">
        <v>195</v>
      </c>
      <c r="B111" s="101" t="s">
        <v>7</v>
      </c>
      <c r="C111" s="102" t="s">
        <v>63</v>
      </c>
      <c r="D111" s="124" t="s">
        <v>196</v>
      </c>
      <c r="E111" s="177" t="s">
        <v>97</v>
      </c>
      <c r="F111" s="188"/>
      <c r="G111" s="129" t="s">
        <v>63</v>
      </c>
      <c r="H111" s="97">
        <v>146000</v>
      </c>
      <c r="I111" s="103">
        <v>0</v>
      </c>
      <c r="J111" s="104">
        <v>146000</v>
      </c>
      <c r="K111" s="118" t="str">
        <f>C111 &amp; D111 &amp;E111 &amp; F111 &amp; G111</f>
        <v>00004090000000000000</v>
      </c>
      <c r="L111" s="107" t="s">
        <v>194</v>
      </c>
    </row>
    <row r="112" spans="1:12" s="84" customFormat="1" x14ac:dyDescent="0.2">
      <c r="A112" s="100"/>
      <c r="B112" s="101" t="s">
        <v>7</v>
      </c>
      <c r="C112" s="102" t="s">
        <v>63</v>
      </c>
      <c r="D112" s="124" t="s">
        <v>196</v>
      </c>
      <c r="E112" s="177" t="s">
        <v>198</v>
      </c>
      <c r="F112" s="188"/>
      <c r="G112" s="129" t="s">
        <v>63</v>
      </c>
      <c r="H112" s="97">
        <v>146000</v>
      </c>
      <c r="I112" s="103">
        <v>0</v>
      </c>
      <c r="J112" s="104">
        <v>146000</v>
      </c>
      <c r="K112" s="118" t="str">
        <f>C112 &amp; D112 &amp;E112 &amp; F112 &amp; G112</f>
        <v>00004090170120570000</v>
      </c>
      <c r="L112" s="107" t="s">
        <v>197</v>
      </c>
    </row>
    <row r="113" spans="1:12" s="84" customFormat="1" ht="22.5" x14ac:dyDescent="0.2">
      <c r="A113" s="100" t="s">
        <v>119</v>
      </c>
      <c r="B113" s="101" t="s">
        <v>7</v>
      </c>
      <c r="C113" s="102" t="s">
        <v>63</v>
      </c>
      <c r="D113" s="124" t="s">
        <v>196</v>
      </c>
      <c r="E113" s="177" t="s">
        <v>198</v>
      </c>
      <c r="F113" s="188"/>
      <c r="G113" s="129" t="s">
        <v>7</v>
      </c>
      <c r="H113" s="97">
        <v>146000</v>
      </c>
      <c r="I113" s="103">
        <v>0</v>
      </c>
      <c r="J113" s="104">
        <v>146000</v>
      </c>
      <c r="K113" s="118" t="str">
        <f>C113 &amp; D113 &amp;E113 &amp; F113 &amp; G113</f>
        <v>00004090170120570200</v>
      </c>
      <c r="L113" s="107" t="s">
        <v>199</v>
      </c>
    </row>
    <row r="114" spans="1:12" s="84" customFormat="1" ht="22.5" x14ac:dyDescent="0.2">
      <c r="A114" s="100" t="s">
        <v>121</v>
      </c>
      <c r="B114" s="101" t="s">
        <v>7</v>
      </c>
      <c r="C114" s="102" t="s">
        <v>63</v>
      </c>
      <c r="D114" s="124" t="s">
        <v>196</v>
      </c>
      <c r="E114" s="177" t="s">
        <v>198</v>
      </c>
      <c r="F114" s="188"/>
      <c r="G114" s="129" t="s">
        <v>122</v>
      </c>
      <c r="H114" s="97">
        <v>146000</v>
      </c>
      <c r="I114" s="103">
        <v>0</v>
      </c>
      <c r="J114" s="104">
        <v>146000</v>
      </c>
      <c r="K114" s="118" t="str">
        <f>C114 &amp; D114 &amp;E114 &amp; F114 &amp; G114</f>
        <v>00004090170120570240</v>
      </c>
      <c r="L114" s="107" t="s">
        <v>200</v>
      </c>
    </row>
    <row r="115" spans="1:12" s="84" customFormat="1" x14ac:dyDescent="0.2">
      <c r="A115" s="79" t="s">
        <v>125</v>
      </c>
      <c r="B115" s="78" t="s">
        <v>7</v>
      </c>
      <c r="C115" s="121" t="s">
        <v>63</v>
      </c>
      <c r="D115" s="125" t="s">
        <v>196</v>
      </c>
      <c r="E115" s="186" t="s">
        <v>198</v>
      </c>
      <c r="F115" s="187"/>
      <c r="G115" s="122" t="s">
        <v>126</v>
      </c>
      <c r="H115" s="80">
        <v>146000</v>
      </c>
      <c r="I115" s="81">
        <v>0</v>
      </c>
      <c r="J115" s="82">
        <f>IF(IF(H115="",0,H115)=0,0,(IF(H115&gt;0,IF(I115&gt;H115,0,H115-I115),IF(I115&gt;H115,H115-I115,0))))</f>
        <v>146000</v>
      </c>
      <c r="K115" s="118" t="str">
        <f>C115 &amp; D115 &amp;E115 &amp; F115 &amp; G115</f>
        <v>00004090170120570244</v>
      </c>
      <c r="L115" s="83" t="str">
        <f>C115 &amp; D115 &amp;E115 &amp; F115 &amp; G115</f>
        <v>00004090170120570244</v>
      </c>
    </row>
    <row r="116" spans="1:12" s="84" customFormat="1" x14ac:dyDescent="0.2">
      <c r="A116" s="100" t="s">
        <v>202</v>
      </c>
      <c r="B116" s="101" t="s">
        <v>7</v>
      </c>
      <c r="C116" s="102" t="s">
        <v>63</v>
      </c>
      <c r="D116" s="124" t="s">
        <v>203</v>
      </c>
      <c r="E116" s="177" t="s">
        <v>97</v>
      </c>
      <c r="F116" s="188"/>
      <c r="G116" s="129" t="s">
        <v>63</v>
      </c>
      <c r="H116" s="97">
        <v>1026000</v>
      </c>
      <c r="I116" s="103">
        <v>158525.1</v>
      </c>
      <c r="J116" s="104">
        <v>867474.9</v>
      </c>
      <c r="K116" s="118" t="str">
        <f>C116 &amp; D116 &amp;E116 &amp; F116 &amp; G116</f>
        <v>00005000000000000000</v>
      </c>
      <c r="L116" s="107" t="s">
        <v>201</v>
      </c>
    </row>
    <row r="117" spans="1:12" s="84" customFormat="1" x14ac:dyDescent="0.2">
      <c r="A117" s="100" t="s">
        <v>205</v>
      </c>
      <c r="B117" s="101" t="s">
        <v>7</v>
      </c>
      <c r="C117" s="102" t="s">
        <v>63</v>
      </c>
      <c r="D117" s="124" t="s">
        <v>206</v>
      </c>
      <c r="E117" s="177" t="s">
        <v>97</v>
      </c>
      <c r="F117" s="188"/>
      <c r="G117" s="129" t="s">
        <v>63</v>
      </c>
      <c r="H117" s="97">
        <v>25000</v>
      </c>
      <c r="I117" s="103">
        <v>3723.3</v>
      </c>
      <c r="J117" s="104">
        <v>21276.7</v>
      </c>
      <c r="K117" s="118" t="str">
        <f>C117 &amp; D117 &amp;E117 &amp; F117 &amp; G117</f>
        <v>00005020000000000000</v>
      </c>
      <c r="L117" s="107" t="s">
        <v>204</v>
      </c>
    </row>
    <row r="118" spans="1:12" s="84" customFormat="1" x14ac:dyDescent="0.2">
      <c r="A118" s="100"/>
      <c r="B118" s="101" t="s">
        <v>7</v>
      </c>
      <c r="C118" s="102" t="s">
        <v>63</v>
      </c>
      <c r="D118" s="124" t="s">
        <v>206</v>
      </c>
      <c r="E118" s="177" t="s">
        <v>208</v>
      </c>
      <c r="F118" s="188"/>
      <c r="G118" s="129" t="s">
        <v>63</v>
      </c>
      <c r="H118" s="97">
        <v>25000</v>
      </c>
      <c r="I118" s="103">
        <v>3723.3</v>
      </c>
      <c r="J118" s="104">
        <v>21276.7</v>
      </c>
      <c r="K118" s="118" t="str">
        <f>C118 &amp; D118 &amp;E118 &amp; F118 &amp; G118</f>
        <v>00005020190160450000</v>
      </c>
      <c r="L118" s="107" t="s">
        <v>207</v>
      </c>
    </row>
    <row r="119" spans="1:12" s="84" customFormat="1" ht="22.5" x14ac:dyDescent="0.2">
      <c r="A119" s="100" t="s">
        <v>119</v>
      </c>
      <c r="B119" s="101" t="s">
        <v>7</v>
      </c>
      <c r="C119" s="102" t="s">
        <v>63</v>
      </c>
      <c r="D119" s="124" t="s">
        <v>206</v>
      </c>
      <c r="E119" s="177" t="s">
        <v>208</v>
      </c>
      <c r="F119" s="188"/>
      <c r="G119" s="129" t="s">
        <v>7</v>
      </c>
      <c r="H119" s="97">
        <v>25000</v>
      </c>
      <c r="I119" s="103">
        <v>3723.3</v>
      </c>
      <c r="J119" s="104">
        <v>21276.7</v>
      </c>
      <c r="K119" s="118" t="str">
        <f>C119 &amp; D119 &amp;E119 &amp; F119 &amp; G119</f>
        <v>00005020190160450200</v>
      </c>
      <c r="L119" s="107" t="s">
        <v>209</v>
      </c>
    </row>
    <row r="120" spans="1:12" s="84" customFormat="1" ht="22.5" x14ac:dyDescent="0.2">
      <c r="A120" s="100" t="s">
        <v>121</v>
      </c>
      <c r="B120" s="101" t="s">
        <v>7</v>
      </c>
      <c r="C120" s="102" t="s">
        <v>63</v>
      </c>
      <c r="D120" s="124" t="s">
        <v>206</v>
      </c>
      <c r="E120" s="177" t="s">
        <v>208</v>
      </c>
      <c r="F120" s="188"/>
      <c r="G120" s="129" t="s">
        <v>122</v>
      </c>
      <c r="H120" s="97">
        <v>25000</v>
      </c>
      <c r="I120" s="103">
        <v>3723.3</v>
      </c>
      <c r="J120" s="104">
        <v>21276.7</v>
      </c>
      <c r="K120" s="118" t="str">
        <f>C120 &amp; D120 &amp;E120 &amp; F120 &amp; G120</f>
        <v>00005020190160450240</v>
      </c>
      <c r="L120" s="107" t="s">
        <v>210</v>
      </c>
    </row>
    <row r="121" spans="1:12" s="84" customFormat="1" x14ac:dyDescent="0.2">
      <c r="A121" s="79" t="s">
        <v>125</v>
      </c>
      <c r="B121" s="78" t="s">
        <v>7</v>
      </c>
      <c r="C121" s="121" t="s">
        <v>63</v>
      </c>
      <c r="D121" s="125" t="s">
        <v>206</v>
      </c>
      <c r="E121" s="186" t="s">
        <v>208</v>
      </c>
      <c r="F121" s="187"/>
      <c r="G121" s="122" t="s">
        <v>126</v>
      </c>
      <c r="H121" s="80">
        <v>25000</v>
      </c>
      <c r="I121" s="81">
        <v>3723.3</v>
      </c>
      <c r="J121" s="82">
        <f>IF(IF(H121="",0,H121)=0,0,(IF(H121&gt;0,IF(I121&gt;H121,0,H121-I121),IF(I121&gt;H121,H121-I121,0))))</f>
        <v>21276.7</v>
      </c>
      <c r="K121" s="118" t="str">
        <f>C121 &amp; D121 &amp;E121 &amp; F121 &amp; G121</f>
        <v>00005020190160450244</v>
      </c>
      <c r="L121" s="83" t="str">
        <f>C121 &amp; D121 &amp;E121 &amp; F121 &amp; G121</f>
        <v>00005020190160450244</v>
      </c>
    </row>
    <row r="122" spans="1:12" s="84" customFormat="1" x14ac:dyDescent="0.2">
      <c r="A122" s="100" t="s">
        <v>212</v>
      </c>
      <c r="B122" s="101" t="s">
        <v>7</v>
      </c>
      <c r="C122" s="102" t="s">
        <v>63</v>
      </c>
      <c r="D122" s="124" t="s">
        <v>213</v>
      </c>
      <c r="E122" s="177" t="s">
        <v>97</v>
      </c>
      <c r="F122" s="188"/>
      <c r="G122" s="129" t="s">
        <v>63</v>
      </c>
      <c r="H122" s="97">
        <v>1001000</v>
      </c>
      <c r="I122" s="103">
        <v>154801.79999999999</v>
      </c>
      <c r="J122" s="104">
        <v>846198.2</v>
      </c>
      <c r="K122" s="118" t="str">
        <f>C122 &amp; D122 &amp;E122 &amp; F122 &amp; G122</f>
        <v>00005030000000000000</v>
      </c>
      <c r="L122" s="107" t="s">
        <v>211</v>
      </c>
    </row>
    <row r="123" spans="1:12" s="84" customFormat="1" x14ac:dyDescent="0.2">
      <c r="A123" s="100"/>
      <c r="B123" s="101" t="s">
        <v>7</v>
      </c>
      <c r="C123" s="102" t="s">
        <v>63</v>
      </c>
      <c r="D123" s="124" t="s">
        <v>213</v>
      </c>
      <c r="E123" s="177" t="s">
        <v>215</v>
      </c>
      <c r="F123" s="188"/>
      <c r="G123" s="129" t="s">
        <v>63</v>
      </c>
      <c r="H123" s="97">
        <v>1001000</v>
      </c>
      <c r="I123" s="103">
        <v>154801.79999999999</v>
      </c>
      <c r="J123" s="104">
        <v>846198.2</v>
      </c>
      <c r="K123" s="118" t="str">
        <f>C123 &amp; D123 &amp;E123 &amp; F123 &amp; G123</f>
        <v>00005030130165030000</v>
      </c>
      <c r="L123" s="107" t="s">
        <v>214</v>
      </c>
    </row>
    <row r="124" spans="1:12" s="84" customFormat="1" ht="22.5" x14ac:dyDescent="0.2">
      <c r="A124" s="100" t="s">
        <v>119</v>
      </c>
      <c r="B124" s="101" t="s">
        <v>7</v>
      </c>
      <c r="C124" s="102" t="s">
        <v>63</v>
      </c>
      <c r="D124" s="124" t="s">
        <v>213</v>
      </c>
      <c r="E124" s="177" t="s">
        <v>215</v>
      </c>
      <c r="F124" s="188"/>
      <c r="G124" s="129" t="s">
        <v>7</v>
      </c>
      <c r="H124" s="97">
        <v>851000</v>
      </c>
      <c r="I124" s="103">
        <v>154801.79999999999</v>
      </c>
      <c r="J124" s="104">
        <v>696198.2</v>
      </c>
      <c r="K124" s="118" t="str">
        <f>C124 &amp; D124 &amp;E124 &amp; F124 &amp; G124</f>
        <v>00005030130165030200</v>
      </c>
      <c r="L124" s="107" t="s">
        <v>216</v>
      </c>
    </row>
    <row r="125" spans="1:12" s="84" customFormat="1" ht="22.5" x14ac:dyDescent="0.2">
      <c r="A125" s="100" t="s">
        <v>121</v>
      </c>
      <c r="B125" s="101" t="s">
        <v>7</v>
      </c>
      <c r="C125" s="102" t="s">
        <v>63</v>
      </c>
      <c r="D125" s="124" t="s">
        <v>213</v>
      </c>
      <c r="E125" s="177" t="s">
        <v>215</v>
      </c>
      <c r="F125" s="188"/>
      <c r="G125" s="129" t="s">
        <v>122</v>
      </c>
      <c r="H125" s="97">
        <v>851000</v>
      </c>
      <c r="I125" s="103">
        <v>154801.79999999999</v>
      </c>
      <c r="J125" s="104">
        <v>696198.2</v>
      </c>
      <c r="K125" s="118" t="str">
        <f>C125 &amp; D125 &amp;E125 &amp; F125 &amp; G125</f>
        <v>00005030130165030240</v>
      </c>
      <c r="L125" s="107" t="s">
        <v>217</v>
      </c>
    </row>
    <row r="126" spans="1:12" s="84" customFormat="1" x14ac:dyDescent="0.2">
      <c r="A126" s="79" t="s">
        <v>125</v>
      </c>
      <c r="B126" s="78" t="s">
        <v>7</v>
      </c>
      <c r="C126" s="121" t="s">
        <v>63</v>
      </c>
      <c r="D126" s="125" t="s">
        <v>213</v>
      </c>
      <c r="E126" s="186" t="s">
        <v>215</v>
      </c>
      <c r="F126" s="187"/>
      <c r="G126" s="122" t="s">
        <v>126</v>
      </c>
      <c r="H126" s="80">
        <v>851000</v>
      </c>
      <c r="I126" s="81">
        <v>154801.79999999999</v>
      </c>
      <c r="J126" s="82">
        <f>IF(IF(H126="",0,H126)=0,0,(IF(H126&gt;0,IF(I126&gt;H126,0,H126-I126),IF(I126&gt;H126,H126-I126,0))))</f>
        <v>696198.2</v>
      </c>
      <c r="K126" s="118" t="str">
        <f>C126 &amp; D126 &amp;E126 &amp; F126 &amp; G126</f>
        <v>00005030130165030244</v>
      </c>
      <c r="L126" s="83" t="str">
        <f>C126 &amp; D126 &amp;E126 &amp; F126 &amp; G126</f>
        <v>00005030130165030244</v>
      </c>
    </row>
    <row r="127" spans="1:12" s="84" customFormat="1" x14ac:dyDescent="0.2">
      <c r="A127" s="100" t="s">
        <v>128</v>
      </c>
      <c r="B127" s="101" t="s">
        <v>7</v>
      </c>
      <c r="C127" s="102" t="s">
        <v>63</v>
      </c>
      <c r="D127" s="124" t="s">
        <v>213</v>
      </c>
      <c r="E127" s="177" t="s">
        <v>215</v>
      </c>
      <c r="F127" s="188"/>
      <c r="G127" s="129" t="s">
        <v>129</v>
      </c>
      <c r="H127" s="97">
        <v>150000</v>
      </c>
      <c r="I127" s="103">
        <v>0</v>
      </c>
      <c r="J127" s="104">
        <v>150000</v>
      </c>
      <c r="K127" s="118" t="str">
        <f>C127 &amp; D127 &amp;E127 &amp; F127 &amp; G127</f>
        <v>00005030130165030800</v>
      </c>
      <c r="L127" s="107" t="s">
        <v>218</v>
      </c>
    </row>
    <row r="128" spans="1:12" s="84" customFormat="1" x14ac:dyDescent="0.2">
      <c r="A128" s="100" t="s">
        <v>131</v>
      </c>
      <c r="B128" s="101" t="s">
        <v>7</v>
      </c>
      <c r="C128" s="102" t="s">
        <v>63</v>
      </c>
      <c r="D128" s="124" t="s">
        <v>213</v>
      </c>
      <c r="E128" s="177" t="s">
        <v>215</v>
      </c>
      <c r="F128" s="188"/>
      <c r="G128" s="129" t="s">
        <v>132</v>
      </c>
      <c r="H128" s="97">
        <v>150000</v>
      </c>
      <c r="I128" s="103">
        <v>0</v>
      </c>
      <c r="J128" s="104">
        <v>150000</v>
      </c>
      <c r="K128" s="118" t="str">
        <f>C128 &amp; D128 &amp;E128 &amp; F128 &amp; G128</f>
        <v>00005030130165030850</v>
      </c>
      <c r="L128" s="107" t="s">
        <v>219</v>
      </c>
    </row>
    <row r="129" spans="1:12" s="84" customFormat="1" ht="22.5" x14ac:dyDescent="0.2">
      <c r="A129" s="79" t="s">
        <v>133</v>
      </c>
      <c r="B129" s="78" t="s">
        <v>7</v>
      </c>
      <c r="C129" s="121" t="s">
        <v>63</v>
      </c>
      <c r="D129" s="125" t="s">
        <v>213</v>
      </c>
      <c r="E129" s="186" t="s">
        <v>215</v>
      </c>
      <c r="F129" s="187"/>
      <c r="G129" s="122" t="s">
        <v>134</v>
      </c>
      <c r="H129" s="80">
        <v>150000</v>
      </c>
      <c r="I129" s="81">
        <v>0</v>
      </c>
      <c r="J129" s="82">
        <f>IF(IF(H129="",0,H129)=0,0,(IF(H129&gt;0,IF(I129&gt;H129,0,H129-I129),IF(I129&gt;H129,H129-I129,0))))</f>
        <v>150000</v>
      </c>
      <c r="K129" s="118" t="str">
        <f>C129 &amp; D129 &amp;E129 &amp; F129 &amp; G129</f>
        <v>00005030130165030851</v>
      </c>
      <c r="L129" s="83" t="str">
        <f>C129 &amp; D129 &amp;E129 &amp; F129 &amp; G129</f>
        <v>00005030130165030851</v>
      </c>
    </row>
    <row r="130" spans="1:12" s="84" customFormat="1" x14ac:dyDescent="0.2">
      <c r="A130" s="100" t="s">
        <v>221</v>
      </c>
      <c r="B130" s="101" t="s">
        <v>7</v>
      </c>
      <c r="C130" s="102" t="s">
        <v>63</v>
      </c>
      <c r="D130" s="124" t="s">
        <v>222</v>
      </c>
      <c r="E130" s="177" t="s">
        <v>97</v>
      </c>
      <c r="F130" s="188"/>
      <c r="G130" s="129" t="s">
        <v>63</v>
      </c>
      <c r="H130" s="97">
        <v>260000</v>
      </c>
      <c r="I130" s="103">
        <v>114000</v>
      </c>
      <c r="J130" s="104">
        <v>146000</v>
      </c>
      <c r="K130" s="118" t="str">
        <f>C130 &amp; D130 &amp;E130 &amp; F130 &amp; G130</f>
        <v>00006000000000000000</v>
      </c>
      <c r="L130" s="107" t="s">
        <v>220</v>
      </c>
    </row>
    <row r="131" spans="1:12" s="84" customFormat="1" x14ac:dyDescent="0.2">
      <c r="A131" s="100" t="s">
        <v>224</v>
      </c>
      <c r="B131" s="101" t="s">
        <v>7</v>
      </c>
      <c r="C131" s="102" t="s">
        <v>63</v>
      </c>
      <c r="D131" s="124" t="s">
        <v>225</v>
      </c>
      <c r="E131" s="177" t="s">
        <v>97</v>
      </c>
      <c r="F131" s="188"/>
      <c r="G131" s="129" t="s">
        <v>63</v>
      </c>
      <c r="H131" s="97">
        <v>260000</v>
      </c>
      <c r="I131" s="103">
        <v>114000</v>
      </c>
      <c r="J131" s="104">
        <v>146000</v>
      </c>
      <c r="K131" s="118" t="str">
        <f>C131 &amp; D131 &amp;E131 &amp; F131 &amp; G131</f>
        <v>00006050000000000000</v>
      </c>
      <c r="L131" s="107" t="s">
        <v>223</v>
      </c>
    </row>
    <row r="132" spans="1:12" s="84" customFormat="1" x14ac:dyDescent="0.2">
      <c r="A132" s="100"/>
      <c r="B132" s="101" t="s">
        <v>7</v>
      </c>
      <c r="C132" s="102" t="s">
        <v>63</v>
      </c>
      <c r="D132" s="124" t="s">
        <v>225</v>
      </c>
      <c r="E132" s="177" t="s">
        <v>227</v>
      </c>
      <c r="F132" s="188"/>
      <c r="G132" s="129" t="s">
        <v>63</v>
      </c>
      <c r="H132" s="97">
        <v>260000</v>
      </c>
      <c r="I132" s="103">
        <v>114000</v>
      </c>
      <c r="J132" s="104">
        <v>146000</v>
      </c>
      <c r="K132" s="118" t="str">
        <f>C132 &amp; D132 &amp;E132 &amp; F132 &amp; G132</f>
        <v>00006050130161430000</v>
      </c>
      <c r="L132" s="107" t="s">
        <v>226</v>
      </c>
    </row>
    <row r="133" spans="1:12" s="84" customFormat="1" ht="22.5" x14ac:dyDescent="0.2">
      <c r="A133" s="100" t="s">
        <v>119</v>
      </c>
      <c r="B133" s="101" t="s">
        <v>7</v>
      </c>
      <c r="C133" s="102" t="s">
        <v>63</v>
      </c>
      <c r="D133" s="124" t="s">
        <v>225</v>
      </c>
      <c r="E133" s="177" t="s">
        <v>227</v>
      </c>
      <c r="F133" s="188"/>
      <c r="G133" s="129" t="s">
        <v>7</v>
      </c>
      <c r="H133" s="97">
        <v>260000</v>
      </c>
      <c r="I133" s="103">
        <v>114000</v>
      </c>
      <c r="J133" s="104">
        <v>146000</v>
      </c>
      <c r="K133" s="118" t="str">
        <f>C133 &amp; D133 &amp;E133 &amp; F133 &amp; G133</f>
        <v>00006050130161430200</v>
      </c>
      <c r="L133" s="107" t="s">
        <v>228</v>
      </c>
    </row>
    <row r="134" spans="1:12" s="84" customFormat="1" ht="22.5" x14ac:dyDescent="0.2">
      <c r="A134" s="100" t="s">
        <v>121</v>
      </c>
      <c r="B134" s="101" t="s">
        <v>7</v>
      </c>
      <c r="C134" s="102" t="s">
        <v>63</v>
      </c>
      <c r="D134" s="124" t="s">
        <v>225</v>
      </c>
      <c r="E134" s="177" t="s">
        <v>227</v>
      </c>
      <c r="F134" s="188"/>
      <c r="G134" s="129" t="s">
        <v>122</v>
      </c>
      <c r="H134" s="97">
        <v>260000</v>
      </c>
      <c r="I134" s="103">
        <v>114000</v>
      </c>
      <c r="J134" s="104">
        <v>146000</v>
      </c>
      <c r="K134" s="118" t="str">
        <f>C134 &amp; D134 &amp;E134 &amp; F134 &amp; G134</f>
        <v>00006050130161430240</v>
      </c>
      <c r="L134" s="107" t="s">
        <v>229</v>
      </c>
    </row>
    <row r="135" spans="1:12" s="84" customFormat="1" x14ac:dyDescent="0.2">
      <c r="A135" s="79" t="s">
        <v>125</v>
      </c>
      <c r="B135" s="78" t="s">
        <v>7</v>
      </c>
      <c r="C135" s="121" t="s">
        <v>63</v>
      </c>
      <c r="D135" s="125" t="s">
        <v>225</v>
      </c>
      <c r="E135" s="186" t="s">
        <v>227</v>
      </c>
      <c r="F135" s="187"/>
      <c r="G135" s="122" t="s">
        <v>126</v>
      </c>
      <c r="H135" s="80">
        <v>260000</v>
      </c>
      <c r="I135" s="81">
        <v>114000</v>
      </c>
      <c r="J135" s="82">
        <f>IF(IF(H135="",0,H135)=0,0,(IF(H135&gt;0,IF(I135&gt;H135,0,H135-I135),IF(I135&gt;H135,H135-I135,0))))</f>
        <v>146000</v>
      </c>
      <c r="K135" s="118" t="str">
        <f>C135 &amp; D135 &amp;E135 &amp; F135 &amp; G135</f>
        <v>00006050130161430244</v>
      </c>
      <c r="L135" s="83" t="str">
        <f>C135 &amp; D135 &amp;E135 &amp; F135 &amp; G135</f>
        <v>00006050130161430244</v>
      </c>
    </row>
    <row r="136" spans="1:12" s="84" customFormat="1" x14ac:dyDescent="0.2">
      <c r="A136" s="100" t="s">
        <v>231</v>
      </c>
      <c r="B136" s="101" t="s">
        <v>7</v>
      </c>
      <c r="C136" s="102" t="s">
        <v>63</v>
      </c>
      <c r="D136" s="124" t="s">
        <v>232</v>
      </c>
      <c r="E136" s="177" t="s">
        <v>97</v>
      </c>
      <c r="F136" s="188"/>
      <c r="G136" s="129" t="s">
        <v>63</v>
      </c>
      <c r="H136" s="97">
        <v>315000</v>
      </c>
      <c r="I136" s="103">
        <v>61924.81</v>
      </c>
      <c r="J136" s="104">
        <v>253075.19</v>
      </c>
      <c r="K136" s="118" t="str">
        <f>C136 &amp; D136 &amp;E136 &amp; F136 &amp; G136</f>
        <v>00007000000000000000</v>
      </c>
      <c r="L136" s="107" t="s">
        <v>230</v>
      </c>
    </row>
    <row r="137" spans="1:12" s="84" customFormat="1" x14ac:dyDescent="0.2">
      <c r="A137" s="100" t="s">
        <v>234</v>
      </c>
      <c r="B137" s="101" t="s">
        <v>7</v>
      </c>
      <c r="C137" s="102" t="s">
        <v>63</v>
      </c>
      <c r="D137" s="124" t="s">
        <v>235</v>
      </c>
      <c r="E137" s="177" t="s">
        <v>97</v>
      </c>
      <c r="F137" s="188"/>
      <c r="G137" s="129" t="s">
        <v>63</v>
      </c>
      <c r="H137" s="97">
        <v>315000</v>
      </c>
      <c r="I137" s="103">
        <v>61924.81</v>
      </c>
      <c r="J137" s="104">
        <v>253075.19</v>
      </c>
      <c r="K137" s="118" t="str">
        <f>C137 &amp; D137 &amp;E137 &amp; F137 &amp; G137</f>
        <v>00007070000000000000</v>
      </c>
      <c r="L137" s="107" t="s">
        <v>233</v>
      </c>
    </row>
    <row r="138" spans="1:12" s="84" customFormat="1" x14ac:dyDescent="0.2">
      <c r="A138" s="100"/>
      <c r="B138" s="101" t="s">
        <v>7</v>
      </c>
      <c r="C138" s="102" t="s">
        <v>63</v>
      </c>
      <c r="D138" s="124" t="s">
        <v>235</v>
      </c>
      <c r="E138" s="177" t="s">
        <v>237</v>
      </c>
      <c r="F138" s="188"/>
      <c r="G138" s="129" t="s">
        <v>63</v>
      </c>
      <c r="H138" s="97">
        <v>223000</v>
      </c>
      <c r="I138" s="103">
        <v>55839.27</v>
      </c>
      <c r="J138" s="104">
        <v>167160.73000000001</v>
      </c>
      <c r="K138" s="118" t="str">
        <f>C138 &amp; D138 &amp;E138 &amp; F138 &amp; G138</f>
        <v>00007070140100590000</v>
      </c>
      <c r="L138" s="107" t="s">
        <v>236</v>
      </c>
    </row>
    <row r="139" spans="1:12" s="84" customFormat="1" ht="56.25" x14ac:dyDescent="0.2">
      <c r="A139" s="100" t="s">
        <v>105</v>
      </c>
      <c r="B139" s="101" t="s">
        <v>7</v>
      </c>
      <c r="C139" s="102" t="s">
        <v>63</v>
      </c>
      <c r="D139" s="124" t="s">
        <v>235</v>
      </c>
      <c r="E139" s="177" t="s">
        <v>237</v>
      </c>
      <c r="F139" s="188"/>
      <c r="G139" s="129" t="s">
        <v>106</v>
      </c>
      <c r="H139" s="97">
        <v>223000</v>
      </c>
      <c r="I139" s="103">
        <v>55839.27</v>
      </c>
      <c r="J139" s="104">
        <v>167160.73000000001</v>
      </c>
      <c r="K139" s="118" t="str">
        <f>C139 &amp; D139 &amp;E139 &amp; F139 &amp; G139</f>
        <v>00007070140100590100</v>
      </c>
      <c r="L139" s="107" t="s">
        <v>238</v>
      </c>
    </row>
    <row r="140" spans="1:12" s="84" customFormat="1" x14ac:dyDescent="0.2">
      <c r="A140" s="100" t="s">
        <v>240</v>
      </c>
      <c r="B140" s="101" t="s">
        <v>7</v>
      </c>
      <c r="C140" s="102" t="s">
        <v>63</v>
      </c>
      <c r="D140" s="124" t="s">
        <v>235</v>
      </c>
      <c r="E140" s="177" t="s">
        <v>237</v>
      </c>
      <c r="F140" s="188"/>
      <c r="G140" s="129" t="s">
        <v>241</v>
      </c>
      <c r="H140" s="97">
        <v>223000</v>
      </c>
      <c r="I140" s="103">
        <v>55839.27</v>
      </c>
      <c r="J140" s="104">
        <v>167160.73000000001</v>
      </c>
      <c r="K140" s="118" t="str">
        <f>C140 &amp; D140 &amp;E140 &amp; F140 &amp; G140</f>
        <v>00007070140100590110</v>
      </c>
      <c r="L140" s="107" t="s">
        <v>239</v>
      </c>
    </row>
    <row r="141" spans="1:12" s="84" customFormat="1" x14ac:dyDescent="0.2">
      <c r="A141" s="79" t="s">
        <v>242</v>
      </c>
      <c r="B141" s="78" t="s">
        <v>7</v>
      </c>
      <c r="C141" s="121" t="s">
        <v>63</v>
      </c>
      <c r="D141" s="125" t="s">
        <v>235</v>
      </c>
      <c r="E141" s="186" t="s">
        <v>237</v>
      </c>
      <c r="F141" s="187"/>
      <c r="G141" s="122" t="s">
        <v>243</v>
      </c>
      <c r="H141" s="80">
        <v>173000</v>
      </c>
      <c r="I141" s="81">
        <v>42887.3</v>
      </c>
      <c r="J141" s="82">
        <f>IF(IF(H141="",0,H141)=0,0,(IF(H141&gt;0,IF(I141&gt;H141,0,H141-I141),IF(I141&gt;H141,H141-I141,0))))</f>
        <v>130112.7</v>
      </c>
      <c r="K141" s="118" t="str">
        <f>C141 &amp; D141 &amp;E141 &amp; F141 &amp; G141</f>
        <v>00007070140100590111</v>
      </c>
      <c r="L141" s="83" t="str">
        <f>C141 &amp; D141 &amp;E141 &amp; F141 &amp; G141</f>
        <v>00007070140100590111</v>
      </c>
    </row>
    <row r="142" spans="1:12" s="84" customFormat="1" ht="33.75" x14ac:dyDescent="0.2">
      <c r="A142" s="79" t="s">
        <v>244</v>
      </c>
      <c r="B142" s="78" t="s">
        <v>7</v>
      </c>
      <c r="C142" s="121" t="s">
        <v>63</v>
      </c>
      <c r="D142" s="125" t="s">
        <v>235</v>
      </c>
      <c r="E142" s="186" t="s">
        <v>237</v>
      </c>
      <c r="F142" s="187"/>
      <c r="G142" s="122" t="s">
        <v>245</v>
      </c>
      <c r="H142" s="80">
        <v>50000</v>
      </c>
      <c r="I142" s="81">
        <v>12951.97</v>
      </c>
      <c r="J142" s="82">
        <f>IF(IF(H142="",0,H142)=0,0,(IF(H142&gt;0,IF(I142&gt;H142,0,H142-I142),IF(I142&gt;H142,H142-I142,0))))</f>
        <v>37048.03</v>
      </c>
      <c r="K142" s="118" t="str">
        <f>C142 &amp; D142 &amp;E142 &amp; F142 &amp; G142</f>
        <v>00007070140100590119</v>
      </c>
      <c r="L142" s="83" t="str">
        <f>C142 &amp; D142 &amp;E142 &amp; F142 &amp; G142</f>
        <v>00007070140100590119</v>
      </c>
    </row>
    <row r="143" spans="1:12" s="84" customFormat="1" x14ac:dyDescent="0.2">
      <c r="A143" s="100"/>
      <c r="B143" s="101" t="s">
        <v>7</v>
      </c>
      <c r="C143" s="102" t="s">
        <v>63</v>
      </c>
      <c r="D143" s="124" t="s">
        <v>235</v>
      </c>
      <c r="E143" s="177" t="s">
        <v>247</v>
      </c>
      <c r="F143" s="188"/>
      <c r="G143" s="129" t="s">
        <v>63</v>
      </c>
      <c r="H143" s="97">
        <v>92000</v>
      </c>
      <c r="I143" s="103">
        <v>6085.54</v>
      </c>
      <c r="J143" s="104">
        <v>85914.46</v>
      </c>
      <c r="K143" s="118" t="str">
        <f>C143 &amp; D143 &amp;E143 &amp; F143 &amp; G143</f>
        <v>00007070150100590000</v>
      </c>
      <c r="L143" s="107" t="s">
        <v>246</v>
      </c>
    </row>
    <row r="144" spans="1:12" s="84" customFormat="1" ht="56.25" x14ac:dyDescent="0.2">
      <c r="A144" s="100" t="s">
        <v>105</v>
      </c>
      <c r="B144" s="101" t="s">
        <v>7</v>
      </c>
      <c r="C144" s="102" t="s">
        <v>63</v>
      </c>
      <c r="D144" s="124" t="s">
        <v>235</v>
      </c>
      <c r="E144" s="177" t="s">
        <v>247</v>
      </c>
      <c r="F144" s="188"/>
      <c r="G144" s="129" t="s">
        <v>106</v>
      </c>
      <c r="H144" s="97">
        <v>92000</v>
      </c>
      <c r="I144" s="103">
        <v>6085.54</v>
      </c>
      <c r="J144" s="104">
        <v>85914.46</v>
      </c>
      <c r="K144" s="118" t="str">
        <f>C144 &amp; D144 &amp;E144 &amp; F144 &amp; G144</f>
        <v>00007070150100590100</v>
      </c>
      <c r="L144" s="107" t="s">
        <v>248</v>
      </c>
    </row>
    <row r="145" spans="1:12" s="84" customFormat="1" x14ac:dyDescent="0.2">
      <c r="A145" s="100" t="s">
        <v>240</v>
      </c>
      <c r="B145" s="101" t="s">
        <v>7</v>
      </c>
      <c r="C145" s="102" t="s">
        <v>63</v>
      </c>
      <c r="D145" s="124" t="s">
        <v>235</v>
      </c>
      <c r="E145" s="177" t="s">
        <v>247</v>
      </c>
      <c r="F145" s="188"/>
      <c r="G145" s="129" t="s">
        <v>241</v>
      </c>
      <c r="H145" s="97">
        <v>92000</v>
      </c>
      <c r="I145" s="103">
        <v>6085.54</v>
      </c>
      <c r="J145" s="104">
        <v>85914.46</v>
      </c>
      <c r="K145" s="118" t="str">
        <f>C145 &amp; D145 &amp;E145 &amp; F145 &amp; G145</f>
        <v>00007070150100590110</v>
      </c>
      <c r="L145" s="107" t="s">
        <v>249</v>
      </c>
    </row>
    <row r="146" spans="1:12" s="84" customFormat="1" x14ac:dyDescent="0.2">
      <c r="A146" s="79" t="s">
        <v>242</v>
      </c>
      <c r="B146" s="78" t="s">
        <v>7</v>
      </c>
      <c r="C146" s="121" t="s">
        <v>63</v>
      </c>
      <c r="D146" s="125" t="s">
        <v>235</v>
      </c>
      <c r="E146" s="186" t="s">
        <v>247</v>
      </c>
      <c r="F146" s="187"/>
      <c r="G146" s="122" t="s">
        <v>243</v>
      </c>
      <c r="H146" s="80">
        <v>70000</v>
      </c>
      <c r="I146" s="81">
        <v>4674</v>
      </c>
      <c r="J146" s="82">
        <f>IF(IF(H146="",0,H146)=0,0,(IF(H146&gt;0,IF(I146&gt;H146,0,H146-I146),IF(I146&gt;H146,H146-I146,0))))</f>
        <v>65326</v>
      </c>
      <c r="K146" s="118" t="str">
        <f>C146 &amp; D146 &amp;E146 &amp; F146 &amp; G146</f>
        <v>00007070150100590111</v>
      </c>
      <c r="L146" s="83" t="str">
        <f>C146 &amp; D146 &amp;E146 &amp; F146 &amp; G146</f>
        <v>00007070150100590111</v>
      </c>
    </row>
    <row r="147" spans="1:12" s="84" customFormat="1" ht="33.75" x14ac:dyDescent="0.2">
      <c r="A147" s="79" t="s">
        <v>244</v>
      </c>
      <c r="B147" s="78" t="s">
        <v>7</v>
      </c>
      <c r="C147" s="121" t="s">
        <v>63</v>
      </c>
      <c r="D147" s="125" t="s">
        <v>235</v>
      </c>
      <c r="E147" s="186" t="s">
        <v>247</v>
      </c>
      <c r="F147" s="187"/>
      <c r="G147" s="122" t="s">
        <v>245</v>
      </c>
      <c r="H147" s="80">
        <v>22000</v>
      </c>
      <c r="I147" s="81">
        <v>1411.54</v>
      </c>
      <c r="J147" s="82">
        <f>IF(IF(H147="",0,H147)=0,0,(IF(H147&gt;0,IF(I147&gt;H147,0,H147-I147),IF(I147&gt;H147,H147-I147,0))))</f>
        <v>20588.46</v>
      </c>
      <c r="K147" s="118" t="str">
        <f>C147 &amp; D147 &amp;E147 &amp; F147 &amp; G147</f>
        <v>00007070150100590119</v>
      </c>
      <c r="L147" s="83" t="str">
        <f>C147 &amp; D147 &amp;E147 &amp; F147 &amp; G147</f>
        <v>00007070150100590119</v>
      </c>
    </row>
    <row r="148" spans="1:12" s="84" customFormat="1" x14ac:dyDescent="0.2">
      <c r="A148" s="100" t="s">
        <v>251</v>
      </c>
      <c r="B148" s="101" t="s">
        <v>7</v>
      </c>
      <c r="C148" s="102" t="s">
        <v>63</v>
      </c>
      <c r="D148" s="124" t="s">
        <v>252</v>
      </c>
      <c r="E148" s="177" t="s">
        <v>97</v>
      </c>
      <c r="F148" s="188"/>
      <c r="G148" s="129" t="s">
        <v>63</v>
      </c>
      <c r="H148" s="97">
        <v>3760000</v>
      </c>
      <c r="I148" s="103">
        <v>967540.38</v>
      </c>
      <c r="J148" s="104">
        <v>2792459.62</v>
      </c>
      <c r="K148" s="118" t="str">
        <f>C148 &amp; D148 &amp;E148 &amp; F148 &amp; G148</f>
        <v>00008000000000000000</v>
      </c>
      <c r="L148" s="107" t="s">
        <v>250</v>
      </c>
    </row>
    <row r="149" spans="1:12" s="84" customFormat="1" x14ac:dyDescent="0.2">
      <c r="A149" s="100" t="s">
        <v>254</v>
      </c>
      <c r="B149" s="101" t="s">
        <v>7</v>
      </c>
      <c r="C149" s="102" t="s">
        <v>63</v>
      </c>
      <c r="D149" s="124" t="s">
        <v>255</v>
      </c>
      <c r="E149" s="177" t="s">
        <v>97</v>
      </c>
      <c r="F149" s="188"/>
      <c r="G149" s="129" t="s">
        <v>63</v>
      </c>
      <c r="H149" s="97">
        <v>3760000</v>
      </c>
      <c r="I149" s="103">
        <v>967540.38</v>
      </c>
      <c r="J149" s="104">
        <v>2792459.62</v>
      </c>
      <c r="K149" s="118" t="str">
        <f>C149 &amp; D149 &amp;E149 &amp; F149 &amp; G149</f>
        <v>00008010000000000000</v>
      </c>
      <c r="L149" s="107" t="s">
        <v>253</v>
      </c>
    </row>
    <row r="150" spans="1:12" s="84" customFormat="1" x14ac:dyDescent="0.2">
      <c r="A150" s="100"/>
      <c r="B150" s="101" t="s">
        <v>7</v>
      </c>
      <c r="C150" s="102" t="s">
        <v>63</v>
      </c>
      <c r="D150" s="124" t="s">
        <v>255</v>
      </c>
      <c r="E150" s="177" t="s">
        <v>257</v>
      </c>
      <c r="F150" s="188"/>
      <c r="G150" s="129" t="s">
        <v>63</v>
      </c>
      <c r="H150" s="97">
        <v>299000</v>
      </c>
      <c r="I150" s="103">
        <v>67540.38</v>
      </c>
      <c r="J150" s="104">
        <v>231459.62</v>
      </c>
      <c r="K150" s="118" t="str">
        <f>C150 &amp; D150 &amp;E150 &amp; F150 &amp; G150</f>
        <v>00008010160100590000</v>
      </c>
      <c r="L150" s="107" t="s">
        <v>256</v>
      </c>
    </row>
    <row r="151" spans="1:12" s="84" customFormat="1" ht="56.25" x14ac:dyDescent="0.2">
      <c r="A151" s="100" t="s">
        <v>105</v>
      </c>
      <c r="B151" s="101" t="s">
        <v>7</v>
      </c>
      <c r="C151" s="102" t="s">
        <v>63</v>
      </c>
      <c r="D151" s="124" t="s">
        <v>255</v>
      </c>
      <c r="E151" s="177" t="s">
        <v>257</v>
      </c>
      <c r="F151" s="188"/>
      <c r="G151" s="129" t="s">
        <v>106</v>
      </c>
      <c r="H151" s="97">
        <v>249000</v>
      </c>
      <c r="I151" s="103">
        <v>58468.91</v>
      </c>
      <c r="J151" s="104">
        <v>190531.09</v>
      </c>
      <c r="K151" s="118" t="str">
        <f>C151 &amp; D151 &amp;E151 &amp; F151 &amp; G151</f>
        <v>00008010160100590100</v>
      </c>
      <c r="L151" s="107" t="s">
        <v>258</v>
      </c>
    </row>
    <row r="152" spans="1:12" s="84" customFormat="1" x14ac:dyDescent="0.2">
      <c r="A152" s="100" t="s">
        <v>240</v>
      </c>
      <c r="B152" s="101" t="s">
        <v>7</v>
      </c>
      <c r="C152" s="102" t="s">
        <v>63</v>
      </c>
      <c r="D152" s="124" t="s">
        <v>255</v>
      </c>
      <c r="E152" s="177" t="s">
        <v>257</v>
      </c>
      <c r="F152" s="188"/>
      <c r="G152" s="129" t="s">
        <v>241</v>
      </c>
      <c r="H152" s="97">
        <v>249000</v>
      </c>
      <c r="I152" s="103">
        <v>58468.91</v>
      </c>
      <c r="J152" s="104">
        <v>190531.09</v>
      </c>
      <c r="K152" s="118" t="str">
        <f>C152 &amp; D152 &amp;E152 &amp; F152 &amp; G152</f>
        <v>00008010160100590110</v>
      </c>
      <c r="L152" s="107" t="s">
        <v>259</v>
      </c>
    </row>
    <row r="153" spans="1:12" s="84" customFormat="1" x14ac:dyDescent="0.2">
      <c r="A153" s="79" t="s">
        <v>242</v>
      </c>
      <c r="B153" s="78" t="s">
        <v>7</v>
      </c>
      <c r="C153" s="121" t="s">
        <v>63</v>
      </c>
      <c r="D153" s="125" t="s">
        <v>255</v>
      </c>
      <c r="E153" s="186" t="s">
        <v>257</v>
      </c>
      <c r="F153" s="187"/>
      <c r="G153" s="122" t="s">
        <v>243</v>
      </c>
      <c r="H153" s="80">
        <v>185000</v>
      </c>
      <c r="I153" s="81">
        <v>44907</v>
      </c>
      <c r="J153" s="82">
        <f>IF(IF(H153="",0,H153)=0,0,(IF(H153&gt;0,IF(I153&gt;H153,0,H153-I153),IF(I153&gt;H153,H153-I153,0))))</f>
        <v>140093</v>
      </c>
      <c r="K153" s="118" t="str">
        <f>C153 &amp; D153 &amp;E153 &amp; F153 &amp; G153</f>
        <v>00008010160100590111</v>
      </c>
      <c r="L153" s="83" t="str">
        <f>C153 &amp; D153 &amp;E153 &amp; F153 &amp; G153</f>
        <v>00008010160100590111</v>
      </c>
    </row>
    <row r="154" spans="1:12" s="84" customFormat="1" ht="33.75" x14ac:dyDescent="0.2">
      <c r="A154" s="79" t="s">
        <v>244</v>
      </c>
      <c r="B154" s="78" t="s">
        <v>7</v>
      </c>
      <c r="C154" s="121" t="s">
        <v>63</v>
      </c>
      <c r="D154" s="125" t="s">
        <v>255</v>
      </c>
      <c r="E154" s="186" t="s">
        <v>257</v>
      </c>
      <c r="F154" s="187"/>
      <c r="G154" s="122" t="s">
        <v>245</v>
      </c>
      <c r="H154" s="80">
        <v>64000</v>
      </c>
      <c r="I154" s="81">
        <v>13561.91</v>
      </c>
      <c r="J154" s="82">
        <f>IF(IF(H154="",0,H154)=0,0,(IF(H154&gt;0,IF(I154&gt;H154,0,H154-I154),IF(I154&gt;H154,H154-I154,0))))</f>
        <v>50438.09</v>
      </c>
      <c r="K154" s="118" t="str">
        <f>C154 &amp; D154 &amp;E154 &amp; F154 &amp; G154</f>
        <v>00008010160100590119</v>
      </c>
      <c r="L154" s="83" t="str">
        <f>C154 &amp; D154 &amp;E154 &amp; F154 &amp; G154</f>
        <v>00008010160100590119</v>
      </c>
    </row>
    <row r="155" spans="1:12" s="84" customFormat="1" ht="22.5" x14ac:dyDescent="0.2">
      <c r="A155" s="100" t="s">
        <v>119</v>
      </c>
      <c r="B155" s="101" t="s">
        <v>7</v>
      </c>
      <c r="C155" s="102" t="s">
        <v>63</v>
      </c>
      <c r="D155" s="124" t="s">
        <v>255</v>
      </c>
      <c r="E155" s="177" t="s">
        <v>257</v>
      </c>
      <c r="F155" s="188"/>
      <c r="G155" s="129" t="s">
        <v>7</v>
      </c>
      <c r="H155" s="97">
        <v>50000</v>
      </c>
      <c r="I155" s="103">
        <v>9071.4699999999993</v>
      </c>
      <c r="J155" s="104">
        <v>40928.53</v>
      </c>
      <c r="K155" s="118" t="str">
        <f>C155 &amp; D155 &amp;E155 &amp; F155 &amp; G155</f>
        <v>00008010160100590200</v>
      </c>
      <c r="L155" s="107" t="s">
        <v>260</v>
      </c>
    </row>
    <row r="156" spans="1:12" s="84" customFormat="1" ht="22.5" x14ac:dyDescent="0.2">
      <c r="A156" s="100" t="s">
        <v>121</v>
      </c>
      <c r="B156" s="101" t="s">
        <v>7</v>
      </c>
      <c r="C156" s="102" t="s">
        <v>63</v>
      </c>
      <c r="D156" s="124" t="s">
        <v>255</v>
      </c>
      <c r="E156" s="177" t="s">
        <v>257</v>
      </c>
      <c r="F156" s="188"/>
      <c r="G156" s="129" t="s">
        <v>122</v>
      </c>
      <c r="H156" s="97">
        <v>50000</v>
      </c>
      <c r="I156" s="103">
        <v>9071.4699999999993</v>
      </c>
      <c r="J156" s="104">
        <v>40928.53</v>
      </c>
      <c r="K156" s="118" t="str">
        <f>C156 &amp; D156 &amp;E156 &amp; F156 &amp; G156</f>
        <v>00008010160100590240</v>
      </c>
      <c r="L156" s="107" t="s">
        <v>261</v>
      </c>
    </row>
    <row r="157" spans="1:12" s="84" customFormat="1" x14ac:dyDescent="0.2">
      <c r="A157" s="79" t="s">
        <v>125</v>
      </c>
      <c r="B157" s="78" t="s">
        <v>7</v>
      </c>
      <c r="C157" s="121" t="s">
        <v>63</v>
      </c>
      <c r="D157" s="125" t="s">
        <v>255</v>
      </c>
      <c r="E157" s="186" t="s">
        <v>257</v>
      </c>
      <c r="F157" s="187"/>
      <c r="G157" s="122" t="s">
        <v>126</v>
      </c>
      <c r="H157" s="80">
        <v>50000</v>
      </c>
      <c r="I157" s="81">
        <v>9071.4699999999993</v>
      </c>
      <c r="J157" s="82">
        <f>IF(IF(H157="",0,H157)=0,0,(IF(H157&gt;0,IF(I157&gt;H157,0,H157-I157),IF(I157&gt;H157,H157-I157,0))))</f>
        <v>40928.53</v>
      </c>
      <c r="K157" s="118" t="str">
        <f>C157 &amp; D157 &amp;E157 &amp; F157 &amp; G157</f>
        <v>00008010160100590244</v>
      </c>
      <c r="L157" s="83" t="str">
        <f>C157 &amp; D157 &amp;E157 &amp; F157 &amp; G157</f>
        <v>00008010160100590244</v>
      </c>
    </row>
    <row r="158" spans="1:12" s="84" customFormat="1" x14ac:dyDescent="0.2">
      <c r="A158" s="100"/>
      <c r="B158" s="101" t="s">
        <v>7</v>
      </c>
      <c r="C158" s="102" t="s">
        <v>63</v>
      </c>
      <c r="D158" s="124" t="s">
        <v>255</v>
      </c>
      <c r="E158" s="177" t="s">
        <v>263</v>
      </c>
      <c r="F158" s="188"/>
      <c r="G158" s="129" t="s">
        <v>63</v>
      </c>
      <c r="H158" s="97">
        <v>3461000</v>
      </c>
      <c r="I158" s="103">
        <v>900000</v>
      </c>
      <c r="J158" s="104">
        <v>2561000</v>
      </c>
      <c r="K158" s="118" t="str">
        <f>C158 &amp; D158 &amp;E158 &amp; F158 &amp; G158</f>
        <v>00008019990081380000</v>
      </c>
      <c r="L158" s="107" t="s">
        <v>262</v>
      </c>
    </row>
    <row r="159" spans="1:12" s="84" customFormat="1" x14ac:dyDescent="0.2">
      <c r="A159" s="100" t="s">
        <v>265</v>
      </c>
      <c r="B159" s="101" t="s">
        <v>7</v>
      </c>
      <c r="C159" s="102" t="s">
        <v>63</v>
      </c>
      <c r="D159" s="124" t="s">
        <v>255</v>
      </c>
      <c r="E159" s="177" t="s">
        <v>263</v>
      </c>
      <c r="F159" s="188"/>
      <c r="G159" s="129" t="s">
        <v>8</v>
      </c>
      <c r="H159" s="97">
        <v>3461000</v>
      </c>
      <c r="I159" s="103">
        <v>900000</v>
      </c>
      <c r="J159" s="104">
        <v>2561000</v>
      </c>
      <c r="K159" s="118" t="str">
        <f>C159 &amp; D159 &amp;E159 &amp; F159 &amp; G159</f>
        <v>00008019990081380500</v>
      </c>
      <c r="L159" s="107" t="s">
        <v>264</v>
      </c>
    </row>
    <row r="160" spans="1:12" s="84" customFormat="1" x14ac:dyDescent="0.2">
      <c r="A160" s="79" t="s">
        <v>266</v>
      </c>
      <c r="B160" s="78" t="s">
        <v>7</v>
      </c>
      <c r="C160" s="121" t="s">
        <v>63</v>
      </c>
      <c r="D160" s="125" t="s">
        <v>255</v>
      </c>
      <c r="E160" s="186" t="s">
        <v>263</v>
      </c>
      <c r="F160" s="187"/>
      <c r="G160" s="122" t="s">
        <v>267</v>
      </c>
      <c r="H160" s="80">
        <v>3461000</v>
      </c>
      <c r="I160" s="81">
        <v>900000</v>
      </c>
      <c r="J160" s="82">
        <f>IF(IF(H160="",0,H160)=0,0,(IF(H160&gt;0,IF(I160&gt;H160,0,H160-I160),IF(I160&gt;H160,H160-I160,0))))</f>
        <v>2561000</v>
      </c>
      <c r="K160" s="118" t="str">
        <f>C160 &amp; D160 &amp;E160 &amp; F160 &amp; G160</f>
        <v>00008019990081380540</v>
      </c>
      <c r="L160" s="83" t="str">
        <f>C160 &amp; D160 &amp;E160 &amp; F160 &amp; G160</f>
        <v>00008019990081380540</v>
      </c>
    </row>
    <row r="161" spans="1:12" ht="5.25" hidden="1" customHeight="1" thickBot="1" x14ac:dyDescent="0.25">
      <c r="A161" s="18"/>
      <c r="B161" s="30"/>
      <c r="C161" s="31"/>
      <c r="D161" s="31"/>
      <c r="E161" s="31"/>
      <c r="F161" s="31"/>
      <c r="G161" s="31"/>
      <c r="H161" s="47"/>
      <c r="I161" s="48"/>
      <c r="J161" s="53"/>
      <c r="K161" s="116"/>
    </row>
    <row r="162" spans="1:12" ht="13.5" thickBot="1" x14ac:dyDescent="0.25">
      <c r="A162" s="26"/>
      <c r="B162" s="26"/>
      <c r="C162" s="22"/>
      <c r="D162" s="22"/>
      <c r="E162" s="22"/>
      <c r="F162" s="22"/>
      <c r="G162" s="22"/>
      <c r="H162" s="46"/>
      <c r="I162" s="46"/>
      <c r="J162" s="46"/>
      <c r="K162" s="46"/>
    </row>
    <row r="163" spans="1:12" ht="28.5" customHeight="1" thickBot="1" x14ac:dyDescent="0.25">
      <c r="A163" s="41" t="s">
        <v>18</v>
      </c>
      <c r="B163" s="42">
        <v>450</v>
      </c>
      <c r="C163" s="144" t="s">
        <v>17</v>
      </c>
      <c r="D163" s="145"/>
      <c r="E163" s="145"/>
      <c r="F163" s="145"/>
      <c r="G163" s="146"/>
      <c r="H163" s="54">
        <f>0-H171</f>
        <v>-576000</v>
      </c>
      <c r="I163" s="54">
        <f>I15-I57</f>
        <v>138908.24</v>
      </c>
      <c r="J163" s="93" t="s">
        <v>17</v>
      </c>
    </row>
    <row r="164" spans="1:12" x14ac:dyDescent="0.2">
      <c r="A164" s="26"/>
      <c r="B164" s="29"/>
      <c r="C164" s="22"/>
      <c r="D164" s="22"/>
      <c r="E164" s="22"/>
      <c r="F164" s="22"/>
      <c r="G164" s="22"/>
      <c r="H164" s="22"/>
      <c r="I164" s="22"/>
      <c r="J164" s="22"/>
    </row>
    <row r="165" spans="1:12" ht="15" x14ac:dyDescent="0.25">
      <c r="A165" s="161" t="s">
        <v>32</v>
      </c>
      <c r="B165" s="161"/>
      <c r="C165" s="161"/>
      <c r="D165" s="161"/>
      <c r="E165" s="161"/>
      <c r="F165" s="161"/>
      <c r="G165" s="161"/>
      <c r="H165" s="161"/>
      <c r="I165" s="161"/>
      <c r="J165" s="161"/>
      <c r="K165" s="113"/>
    </row>
    <row r="166" spans="1:12" x14ac:dyDescent="0.2">
      <c r="A166" s="8"/>
      <c r="B166" s="25"/>
      <c r="C166" s="9"/>
      <c r="D166" s="9"/>
      <c r="E166" s="9"/>
      <c r="F166" s="9"/>
      <c r="G166" s="9"/>
      <c r="H166" s="10"/>
      <c r="I166" s="10"/>
      <c r="J166" s="40" t="s">
        <v>27</v>
      </c>
      <c r="K166" s="40"/>
    </row>
    <row r="167" spans="1:12" ht="17.100000000000001" customHeight="1" x14ac:dyDescent="0.2">
      <c r="A167" s="141" t="s">
        <v>39</v>
      </c>
      <c r="B167" s="141" t="s">
        <v>40</v>
      </c>
      <c r="C167" s="162" t="s">
        <v>45</v>
      </c>
      <c r="D167" s="163"/>
      <c r="E167" s="163"/>
      <c r="F167" s="163"/>
      <c r="G167" s="164"/>
      <c r="H167" s="141" t="s">
        <v>42</v>
      </c>
      <c r="I167" s="141" t="s">
        <v>23</v>
      </c>
      <c r="J167" s="141" t="s">
        <v>43</v>
      </c>
      <c r="K167" s="114"/>
    </row>
    <row r="168" spans="1:12" ht="17.100000000000001" customHeight="1" x14ac:dyDescent="0.2">
      <c r="A168" s="142"/>
      <c r="B168" s="142"/>
      <c r="C168" s="165"/>
      <c r="D168" s="166"/>
      <c r="E168" s="166"/>
      <c r="F168" s="166"/>
      <c r="G168" s="167"/>
      <c r="H168" s="142"/>
      <c r="I168" s="142"/>
      <c r="J168" s="142"/>
      <c r="K168" s="114"/>
    </row>
    <row r="169" spans="1:12" ht="17.100000000000001" customHeight="1" x14ac:dyDescent="0.2">
      <c r="A169" s="143"/>
      <c r="B169" s="143"/>
      <c r="C169" s="168"/>
      <c r="D169" s="169"/>
      <c r="E169" s="169"/>
      <c r="F169" s="169"/>
      <c r="G169" s="170"/>
      <c r="H169" s="143"/>
      <c r="I169" s="143"/>
      <c r="J169" s="143"/>
      <c r="K169" s="114"/>
    </row>
    <row r="170" spans="1:12" ht="13.5" thickBot="1" x14ac:dyDescent="0.25">
      <c r="A170" s="70">
        <v>1</v>
      </c>
      <c r="B170" s="12">
        <v>2</v>
      </c>
      <c r="C170" s="158">
        <v>3</v>
      </c>
      <c r="D170" s="159"/>
      <c r="E170" s="159"/>
      <c r="F170" s="159"/>
      <c r="G170" s="160"/>
      <c r="H170" s="13" t="s">
        <v>2</v>
      </c>
      <c r="I170" s="13" t="s">
        <v>25</v>
      </c>
      <c r="J170" s="13" t="s">
        <v>26</v>
      </c>
      <c r="K170" s="115"/>
    </row>
    <row r="171" spans="1:12" ht="12.75" customHeight="1" x14ac:dyDescent="0.2">
      <c r="A171" s="74" t="s">
        <v>33</v>
      </c>
      <c r="B171" s="38" t="s">
        <v>8</v>
      </c>
      <c r="C171" s="152" t="s">
        <v>17</v>
      </c>
      <c r="D171" s="153"/>
      <c r="E171" s="153"/>
      <c r="F171" s="153"/>
      <c r="G171" s="154"/>
      <c r="H171" s="66">
        <f>H173+H178+H183</f>
        <v>576000</v>
      </c>
      <c r="I171" s="66">
        <f>I173+I178+I183</f>
        <v>-138908.24</v>
      </c>
      <c r="J171" s="128">
        <f>J173+J178+J183</f>
        <v>714908.24</v>
      </c>
    </row>
    <row r="172" spans="1:12" ht="12.75" customHeight="1" x14ac:dyDescent="0.2">
      <c r="A172" s="75" t="s">
        <v>11</v>
      </c>
      <c r="B172" s="39"/>
      <c r="C172" s="180"/>
      <c r="D172" s="181"/>
      <c r="E172" s="181"/>
      <c r="F172" s="181"/>
      <c r="G172" s="182"/>
      <c r="H172" s="43"/>
      <c r="I172" s="44"/>
      <c r="J172" s="45"/>
    </row>
    <row r="173" spans="1:12" ht="12.75" customHeight="1" x14ac:dyDescent="0.2">
      <c r="A173" s="74" t="s">
        <v>34</v>
      </c>
      <c r="B173" s="49" t="s">
        <v>12</v>
      </c>
      <c r="C173" s="183" t="s">
        <v>17</v>
      </c>
      <c r="D173" s="184"/>
      <c r="E173" s="184"/>
      <c r="F173" s="184"/>
      <c r="G173" s="185"/>
      <c r="H173" s="52">
        <v>0</v>
      </c>
      <c r="I173" s="52">
        <v>0</v>
      </c>
      <c r="J173" s="90">
        <v>0</v>
      </c>
    </row>
    <row r="174" spans="1:12" ht="12.75" customHeight="1" x14ac:dyDescent="0.2">
      <c r="A174" s="75" t="s">
        <v>10</v>
      </c>
      <c r="B174" s="50"/>
      <c r="C174" s="147"/>
      <c r="D174" s="148"/>
      <c r="E174" s="148"/>
      <c r="F174" s="148"/>
      <c r="G174" s="149"/>
      <c r="H174" s="62"/>
      <c r="I174" s="63"/>
      <c r="J174" s="64"/>
    </row>
    <row r="175" spans="1:12" hidden="1" x14ac:dyDescent="0.2">
      <c r="A175" s="189"/>
      <c r="B175" s="190" t="s">
        <v>12</v>
      </c>
      <c r="C175" s="191"/>
      <c r="D175" s="192"/>
      <c r="E175" s="193"/>
      <c r="F175" s="193"/>
      <c r="G175" s="194"/>
      <c r="H175" s="195"/>
      <c r="I175" s="196"/>
      <c r="J175" s="197"/>
      <c r="K175" s="198" t="str">
        <f>C175 &amp; D175 &amp; G175</f>
        <v/>
      </c>
      <c r="L175" s="199"/>
    </row>
    <row r="176" spans="1:12" s="84" customFormat="1" x14ac:dyDescent="0.2">
      <c r="A176" s="200"/>
      <c r="B176" s="201" t="s">
        <v>12</v>
      </c>
      <c r="C176" s="202"/>
      <c r="D176" s="203"/>
      <c r="E176" s="203"/>
      <c r="F176" s="203"/>
      <c r="G176" s="204"/>
      <c r="H176" s="205"/>
      <c r="I176" s="206"/>
      <c r="J176" s="207">
        <f>IF(IF(H176="",0,H176)=0,0,(IF(H176&gt;0,IF(I176&gt;H176,0,H176-I176),IF(I176&gt;H176,H176-I176,0))))</f>
        <v>0</v>
      </c>
      <c r="K176" s="208" t="str">
        <f>C176 &amp; D176 &amp; G176</f>
        <v/>
      </c>
      <c r="L176" s="209" t="str">
        <f>C176 &amp; D176 &amp; G176</f>
        <v/>
      </c>
    </row>
    <row r="177" spans="1:12" ht="12.75" hidden="1" customHeight="1" x14ac:dyDescent="0.2">
      <c r="A177" s="76"/>
      <c r="B177" s="17"/>
      <c r="C177" s="14"/>
      <c r="D177" s="14"/>
      <c r="E177" s="14"/>
      <c r="F177" s="14"/>
      <c r="G177" s="14"/>
      <c r="H177" s="34"/>
      <c r="I177" s="35"/>
      <c r="J177" s="55"/>
      <c r="K177" s="117"/>
    </row>
    <row r="178" spans="1:12" ht="12.75" customHeight="1" x14ac:dyDescent="0.2">
      <c r="A178" s="74" t="s">
        <v>35</v>
      </c>
      <c r="B178" s="50" t="s">
        <v>13</v>
      </c>
      <c r="C178" s="147" t="s">
        <v>17</v>
      </c>
      <c r="D178" s="148"/>
      <c r="E178" s="148"/>
      <c r="F178" s="148"/>
      <c r="G178" s="149"/>
      <c r="H178" s="52">
        <v>0</v>
      </c>
      <c r="I178" s="52">
        <v>0</v>
      </c>
      <c r="J178" s="91">
        <v>0</v>
      </c>
    </row>
    <row r="179" spans="1:12" ht="12.75" customHeight="1" x14ac:dyDescent="0.2">
      <c r="A179" s="75" t="s">
        <v>10</v>
      </c>
      <c r="B179" s="50"/>
      <c r="C179" s="147"/>
      <c r="D179" s="148"/>
      <c r="E179" s="148"/>
      <c r="F179" s="148"/>
      <c r="G179" s="149"/>
      <c r="H179" s="62"/>
      <c r="I179" s="63"/>
      <c r="J179" s="64"/>
    </row>
    <row r="180" spans="1:12" ht="12.75" hidden="1" customHeight="1" x14ac:dyDescent="0.2">
      <c r="A180" s="189"/>
      <c r="B180" s="190" t="s">
        <v>13</v>
      </c>
      <c r="C180" s="191"/>
      <c r="D180" s="192"/>
      <c r="E180" s="193"/>
      <c r="F180" s="193"/>
      <c r="G180" s="194"/>
      <c r="H180" s="195"/>
      <c r="I180" s="196"/>
      <c r="J180" s="197"/>
      <c r="K180" s="198" t="str">
        <f>C180 &amp; D180 &amp; G180</f>
        <v/>
      </c>
      <c r="L180" s="199"/>
    </row>
    <row r="181" spans="1:12" s="84" customFormat="1" x14ac:dyDescent="0.2">
      <c r="A181" s="200"/>
      <c r="B181" s="201" t="s">
        <v>13</v>
      </c>
      <c r="C181" s="202"/>
      <c r="D181" s="203"/>
      <c r="E181" s="203"/>
      <c r="F181" s="203"/>
      <c r="G181" s="204"/>
      <c r="H181" s="205"/>
      <c r="I181" s="206"/>
      <c r="J181" s="207">
        <f>IF(IF(H181="",0,H181)=0,0,(IF(H181&gt;0,IF(I181&gt;H181,0,H181-I181),IF(I181&gt;H181,H181-I181,0))))</f>
        <v>0</v>
      </c>
      <c r="K181" s="208" t="str">
        <f>C181 &amp; D181 &amp; G181</f>
        <v/>
      </c>
      <c r="L181" s="209" t="str">
        <f>C181 &amp; D181 &amp; G181</f>
        <v/>
      </c>
    </row>
    <row r="182" spans="1:12" ht="12.75" hidden="1" customHeight="1" x14ac:dyDescent="0.2">
      <c r="A182" s="76"/>
      <c r="B182" s="16"/>
      <c r="C182" s="14"/>
      <c r="D182" s="14"/>
      <c r="E182" s="14"/>
      <c r="F182" s="14"/>
      <c r="G182" s="14"/>
      <c r="H182" s="34"/>
      <c r="I182" s="35"/>
      <c r="J182" s="55"/>
      <c r="K182" s="117"/>
    </row>
    <row r="183" spans="1:12" ht="12.75" customHeight="1" x14ac:dyDescent="0.2">
      <c r="A183" s="74" t="s">
        <v>16</v>
      </c>
      <c r="B183" s="50" t="s">
        <v>9</v>
      </c>
      <c r="C183" s="131" t="s">
        <v>53</v>
      </c>
      <c r="D183" s="132"/>
      <c r="E183" s="132"/>
      <c r="F183" s="132"/>
      <c r="G183" s="133"/>
      <c r="H183" s="52">
        <v>576000</v>
      </c>
      <c r="I183" s="52">
        <v>-138908.24</v>
      </c>
      <c r="J183" s="92">
        <f>IF(IF(H183="",0,H183)=0,0,(IF(H183&gt;0,IF(I183&gt;H183,0,H183-I183),IF(I183&gt;H183,H183-I183,0))))</f>
        <v>714908.24</v>
      </c>
    </row>
    <row r="184" spans="1:12" ht="22.5" x14ac:dyDescent="0.2">
      <c r="A184" s="74" t="s">
        <v>54</v>
      </c>
      <c r="B184" s="50" t="s">
        <v>9</v>
      </c>
      <c r="C184" s="131" t="s">
        <v>55</v>
      </c>
      <c r="D184" s="132"/>
      <c r="E184" s="132"/>
      <c r="F184" s="132"/>
      <c r="G184" s="133"/>
      <c r="H184" s="52"/>
      <c r="I184" s="52"/>
      <c r="J184" s="92">
        <f>IF(IF(H184="",0,H184)=0,0,(IF(H184&gt;0,IF(I184&gt;H184,0,H184-I184),IF(I184&gt;H184,H184-I184,0))))</f>
        <v>0</v>
      </c>
    </row>
    <row r="185" spans="1:12" ht="35.25" customHeight="1" x14ac:dyDescent="0.2">
      <c r="A185" s="74" t="s">
        <v>57</v>
      </c>
      <c r="B185" s="50" t="s">
        <v>9</v>
      </c>
      <c r="C185" s="131" t="s">
        <v>56</v>
      </c>
      <c r="D185" s="132"/>
      <c r="E185" s="132"/>
      <c r="F185" s="132"/>
      <c r="G185" s="133"/>
      <c r="H185" s="52"/>
      <c r="I185" s="52"/>
      <c r="J185" s="92">
        <f>IF(IF(H185="",0,H185)=0,0,(IF(H185&gt;0,IF(I185&gt;H185,0,H185-I185),IF(I185&gt;H185,H185-I185,0))))</f>
        <v>0</v>
      </c>
    </row>
    <row r="186" spans="1:12" x14ac:dyDescent="0.2">
      <c r="A186" s="109" t="s">
        <v>82</v>
      </c>
      <c r="B186" s="110" t="s">
        <v>14</v>
      </c>
      <c r="C186" s="108" t="s">
        <v>63</v>
      </c>
      <c r="D186" s="136" t="s">
        <v>81</v>
      </c>
      <c r="E186" s="137"/>
      <c r="F186" s="137"/>
      <c r="G186" s="138"/>
      <c r="H186" s="97"/>
      <c r="I186" s="97">
        <v>-2083834.04</v>
      </c>
      <c r="J186" s="112" t="s">
        <v>58</v>
      </c>
      <c r="K186" s="107" t="str">
        <f>C186 &amp; D186 &amp; G186</f>
        <v>00001050000000000500</v>
      </c>
      <c r="L186" s="107" t="s">
        <v>83</v>
      </c>
    </row>
    <row r="187" spans="1:12" x14ac:dyDescent="0.2">
      <c r="A187" s="109" t="s">
        <v>85</v>
      </c>
      <c r="B187" s="110" t="s">
        <v>14</v>
      </c>
      <c r="C187" s="108" t="s">
        <v>63</v>
      </c>
      <c r="D187" s="136" t="s">
        <v>84</v>
      </c>
      <c r="E187" s="137"/>
      <c r="F187" s="137"/>
      <c r="G187" s="138"/>
      <c r="H187" s="97"/>
      <c r="I187" s="97">
        <v>-2083834.04</v>
      </c>
      <c r="J187" s="112" t="s">
        <v>58</v>
      </c>
      <c r="K187" s="107" t="str">
        <f>C187 &amp; D187 &amp; G187</f>
        <v>00001050200000000500</v>
      </c>
      <c r="L187" s="107" t="s">
        <v>86</v>
      </c>
    </row>
    <row r="188" spans="1:12" ht="22.5" x14ac:dyDescent="0.2">
      <c r="A188" s="109" t="s">
        <v>88</v>
      </c>
      <c r="B188" s="110" t="s">
        <v>14</v>
      </c>
      <c r="C188" s="108" t="s">
        <v>63</v>
      </c>
      <c r="D188" s="136" t="s">
        <v>87</v>
      </c>
      <c r="E188" s="137"/>
      <c r="F188" s="137"/>
      <c r="G188" s="138"/>
      <c r="H188" s="97"/>
      <c r="I188" s="97">
        <v>-2083834.04</v>
      </c>
      <c r="J188" s="112" t="s">
        <v>58</v>
      </c>
      <c r="K188" s="107" t="str">
        <f>C188 &amp; D188 &amp; G188</f>
        <v>00001050201000000510</v>
      </c>
      <c r="L188" s="107" t="s">
        <v>89</v>
      </c>
    </row>
    <row r="189" spans="1:12" ht="22.5" x14ac:dyDescent="0.2">
      <c r="A189" s="95" t="s">
        <v>91</v>
      </c>
      <c r="B189" s="111" t="s">
        <v>14</v>
      </c>
      <c r="C189" s="123" t="s">
        <v>63</v>
      </c>
      <c r="D189" s="139" t="s">
        <v>90</v>
      </c>
      <c r="E189" s="139"/>
      <c r="F189" s="139"/>
      <c r="G189" s="140"/>
      <c r="H189" s="77"/>
      <c r="I189" s="77">
        <v>-2083834.04</v>
      </c>
      <c r="J189" s="65" t="s">
        <v>17</v>
      </c>
      <c r="K189" s="107" t="str">
        <f>C189 &amp; D189 &amp; G189</f>
        <v>00001050201100000510</v>
      </c>
      <c r="L189" s="4" t="str">
        <f>C189 &amp; D189 &amp; G189</f>
        <v>00001050201100000510</v>
      </c>
    </row>
    <row r="190" spans="1:12" ht="45" x14ac:dyDescent="0.2">
      <c r="A190" s="109" t="s">
        <v>74</v>
      </c>
      <c r="B190" s="110" t="s">
        <v>14</v>
      </c>
      <c r="C190" s="108" t="s">
        <v>75</v>
      </c>
      <c r="D190" s="136" t="s">
        <v>76</v>
      </c>
      <c r="E190" s="137"/>
      <c r="F190" s="137"/>
      <c r="G190" s="138"/>
      <c r="H190" s="97">
        <v>-8134300</v>
      </c>
      <c r="I190" s="97">
        <v>0</v>
      </c>
      <c r="J190" s="112" t="s">
        <v>58</v>
      </c>
      <c r="K190" s="107" t="str">
        <f>C190 &amp; D190 &amp; G190</f>
        <v>90200000000000000000</v>
      </c>
      <c r="L190" s="107" t="s">
        <v>77</v>
      </c>
    </row>
    <row r="191" spans="1:12" x14ac:dyDescent="0.2">
      <c r="A191" s="109" t="s">
        <v>82</v>
      </c>
      <c r="B191" s="110" t="s">
        <v>14</v>
      </c>
      <c r="C191" s="108" t="s">
        <v>75</v>
      </c>
      <c r="D191" s="136" t="s">
        <v>81</v>
      </c>
      <c r="E191" s="137"/>
      <c r="F191" s="137"/>
      <c r="G191" s="138"/>
      <c r="H191" s="97">
        <v>-8134300</v>
      </c>
      <c r="I191" s="97">
        <v>0</v>
      </c>
      <c r="J191" s="112" t="s">
        <v>58</v>
      </c>
      <c r="K191" s="107" t="str">
        <f>C191 &amp; D191 &amp; G191</f>
        <v>90201050000000000500</v>
      </c>
      <c r="L191" s="107" t="s">
        <v>92</v>
      </c>
    </row>
    <row r="192" spans="1:12" x14ac:dyDescent="0.2">
      <c r="A192" s="109" t="s">
        <v>85</v>
      </c>
      <c r="B192" s="110" t="s">
        <v>14</v>
      </c>
      <c r="C192" s="108" t="s">
        <v>75</v>
      </c>
      <c r="D192" s="136" t="s">
        <v>84</v>
      </c>
      <c r="E192" s="137"/>
      <c r="F192" s="137"/>
      <c r="G192" s="138"/>
      <c r="H192" s="97">
        <v>-8134300</v>
      </c>
      <c r="I192" s="97">
        <v>0</v>
      </c>
      <c r="J192" s="112" t="s">
        <v>58</v>
      </c>
      <c r="K192" s="107" t="str">
        <f>C192 &amp; D192 &amp; G192</f>
        <v>90201050200000000500</v>
      </c>
      <c r="L192" s="107" t="s">
        <v>93</v>
      </c>
    </row>
    <row r="193" spans="1:12" ht="22.5" x14ac:dyDescent="0.2">
      <c r="A193" s="109" t="s">
        <v>88</v>
      </c>
      <c r="B193" s="110" t="s">
        <v>14</v>
      </c>
      <c r="C193" s="108" t="s">
        <v>75</v>
      </c>
      <c r="D193" s="136" t="s">
        <v>87</v>
      </c>
      <c r="E193" s="137"/>
      <c r="F193" s="137"/>
      <c r="G193" s="138"/>
      <c r="H193" s="97">
        <v>-8134300</v>
      </c>
      <c r="I193" s="97">
        <v>0</v>
      </c>
      <c r="J193" s="112" t="s">
        <v>58</v>
      </c>
      <c r="K193" s="107" t="str">
        <f>C193 &amp; D193 &amp; G193</f>
        <v>90201050201000000510</v>
      </c>
      <c r="L193" s="107" t="s">
        <v>94</v>
      </c>
    </row>
    <row r="194" spans="1:12" ht="22.5" x14ac:dyDescent="0.2">
      <c r="A194" s="95" t="s">
        <v>91</v>
      </c>
      <c r="B194" s="111" t="s">
        <v>14</v>
      </c>
      <c r="C194" s="123" t="s">
        <v>75</v>
      </c>
      <c r="D194" s="139" t="s">
        <v>90</v>
      </c>
      <c r="E194" s="139"/>
      <c r="F194" s="139"/>
      <c r="G194" s="140"/>
      <c r="H194" s="77">
        <v>-8134300</v>
      </c>
      <c r="I194" s="77">
        <v>0</v>
      </c>
      <c r="J194" s="65" t="s">
        <v>17</v>
      </c>
      <c r="K194" s="107" t="str">
        <f>C194 &amp; D194 &amp; G194</f>
        <v>90201050201100000510</v>
      </c>
      <c r="L194" s="4" t="str">
        <f>C194 &amp; D194 &amp; G194</f>
        <v>90201050201100000510</v>
      </c>
    </row>
    <row r="195" spans="1:12" x14ac:dyDescent="0.2">
      <c r="A195" s="109" t="s">
        <v>62</v>
      </c>
      <c r="B195" s="110" t="s">
        <v>15</v>
      </c>
      <c r="C195" s="108" t="s">
        <v>63</v>
      </c>
      <c r="D195" s="136" t="s">
        <v>64</v>
      </c>
      <c r="E195" s="137"/>
      <c r="F195" s="137"/>
      <c r="G195" s="138"/>
      <c r="H195" s="97"/>
      <c r="I195" s="97">
        <v>1944925.8</v>
      </c>
      <c r="J195" s="112" t="s">
        <v>58</v>
      </c>
      <c r="K195" s="107" t="str">
        <f>C195 &amp; D195 &amp; G195</f>
        <v>00001050000000000600</v>
      </c>
      <c r="L195" s="107" t="s">
        <v>65</v>
      </c>
    </row>
    <row r="196" spans="1:12" x14ac:dyDescent="0.2">
      <c r="A196" s="109" t="s">
        <v>66</v>
      </c>
      <c r="B196" s="110" t="s">
        <v>15</v>
      </c>
      <c r="C196" s="108" t="s">
        <v>63</v>
      </c>
      <c r="D196" s="136" t="s">
        <v>67</v>
      </c>
      <c r="E196" s="137"/>
      <c r="F196" s="137"/>
      <c r="G196" s="138"/>
      <c r="H196" s="97"/>
      <c r="I196" s="97">
        <v>1944925.8</v>
      </c>
      <c r="J196" s="112" t="s">
        <v>58</v>
      </c>
      <c r="K196" s="107" t="str">
        <f>C196 &amp; D196 &amp; G196</f>
        <v>00001050200000000600</v>
      </c>
      <c r="L196" s="107" t="s">
        <v>68</v>
      </c>
    </row>
    <row r="197" spans="1:12" ht="22.5" x14ac:dyDescent="0.2">
      <c r="A197" s="109" t="s">
        <v>69</v>
      </c>
      <c r="B197" s="110" t="s">
        <v>15</v>
      </c>
      <c r="C197" s="108" t="s">
        <v>63</v>
      </c>
      <c r="D197" s="136" t="s">
        <v>70</v>
      </c>
      <c r="E197" s="137"/>
      <c r="F197" s="137"/>
      <c r="G197" s="138"/>
      <c r="H197" s="97"/>
      <c r="I197" s="97">
        <v>1944925.8</v>
      </c>
      <c r="J197" s="112" t="s">
        <v>58</v>
      </c>
      <c r="K197" s="107" t="str">
        <f>C197 &amp; D197 &amp; G197</f>
        <v>00001050201000000610</v>
      </c>
      <c r="L197" s="107" t="s">
        <v>71</v>
      </c>
    </row>
    <row r="198" spans="1:12" ht="22.5" x14ac:dyDescent="0.2">
      <c r="A198" s="96" t="s">
        <v>72</v>
      </c>
      <c r="B198" s="111" t="s">
        <v>15</v>
      </c>
      <c r="C198" s="123" t="s">
        <v>63</v>
      </c>
      <c r="D198" s="139" t="s">
        <v>73</v>
      </c>
      <c r="E198" s="139"/>
      <c r="F198" s="139"/>
      <c r="G198" s="140"/>
      <c r="H198" s="98"/>
      <c r="I198" s="98">
        <v>1944925.8</v>
      </c>
      <c r="J198" s="99" t="s">
        <v>17</v>
      </c>
      <c r="K198" s="106" t="str">
        <f>C198 &amp; D198 &amp; G198</f>
        <v>00001050201100000610</v>
      </c>
      <c r="L198" s="4" t="str">
        <f>C198 &amp; D198 &amp; G198</f>
        <v>00001050201100000610</v>
      </c>
    </row>
    <row r="199" spans="1:12" ht="45" x14ac:dyDescent="0.2">
      <c r="A199" s="109" t="s">
        <v>74</v>
      </c>
      <c r="B199" s="110" t="s">
        <v>15</v>
      </c>
      <c r="C199" s="108" t="s">
        <v>75</v>
      </c>
      <c r="D199" s="136" t="s">
        <v>76</v>
      </c>
      <c r="E199" s="137"/>
      <c r="F199" s="137"/>
      <c r="G199" s="138"/>
      <c r="H199" s="97">
        <v>8710300</v>
      </c>
      <c r="I199" s="97">
        <v>0</v>
      </c>
      <c r="J199" s="112" t="s">
        <v>58</v>
      </c>
      <c r="K199" s="107" t="str">
        <f>C199 &amp; D199 &amp; G199</f>
        <v>90200000000000000000</v>
      </c>
      <c r="L199" s="107" t="s">
        <v>77</v>
      </c>
    </row>
    <row r="200" spans="1:12" x14ac:dyDescent="0.2">
      <c r="A200" s="109" t="s">
        <v>62</v>
      </c>
      <c r="B200" s="110" t="s">
        <v>15</v>
      </c>
      <c r="C200" s="108" t="s">
        <v>75</v>
      </c>
      <c r="D200" s="136" t="s">
        <v>64</v>
      </c>
      <c r="E200" s="137"/>
      <c r="F200" s="137"/>
      <c r="G200" s="138"/>
      <c r="H200" s="97">
        <v>8710300</v>
      </c>
      <c r="I200" s="97">
        <v>0</v>
      </c>
      <c r="J200" s="112" t="s">
        <v>58</v>
      </c>
      <c r="K200" s="107" t="str">
        <f>C200 &amp; D200 &amp; G200</f>
        <v>90201050000000000600</v>
      </c>
      <c r="L200" s="107" t="s">
        <v>78</v>
      </c>
    </row>
    <row r="201" spans="1:12" x14ac:dyDescent="0.2">
      <c r="A201" s="109" t="s">
        <v>66</v>
      </c>
      <c r="B201" s="110" t="s">
        <v>15</v>
      </c>
      <c r="C201" s="108" t="s">
        <v>75</v>
      </c>
      <c r="D201" s="136" t="s">
        <v>67</v>
      </c>
      <c r="E201" s="137"/>
      <c r="F201" s="137"/>
      <c r="G201" s="138"/>
      <c r="H201" s="97">
        <v>8710300</v>
      </c>
      <c r="I201" s="97">
        <v>0</v>
      </c>
      <c r="J201" s="112" t="s">
        <v>58</v>
      </c>
      <c r="K201" s="107" t="str">
        <f>C201 &amp; D201 &amp; G201</f>
        <v>90201050200000000600</v>
      </c>
      <c r="L201" s="107" t="s">
        <v>79</v>
      </c>
    </row>
    <row r="202" spans="1:12" ht="22.5" x14ac:dyDescent="0.2">
      <c r="A202" s="109" t="s">
        <v>69</v>
      </c>
      <c r="B202" s="110" t="s">
        <v>15</v>
      </c>
      <c r="C202" s="108" t="s">
        <v>75</v>
      </c>
      <c r="D202" s="136" t="s">
        <v>70</v>
      </c>
      <c r="E202" s="137"/>
      <c r="F202" s="137"/>
      <c r="G202" s="138"/>
      <c r="H202" s="97">
        <v>8710300</v>
      </c>
      <c r="I202" s="97">
        <v>0</v>
      </c>
      <c r="J202" s="112" t="s">
        <v>58</v>
      </c>
      <c r="K202" s="107" t="str">
        <f>C202 &amp; D202 &amp; G202</f>
        <v>90201050201000000610</v>
      </c>
      <c r="L202" s="107" t="s">
        <v>80</v>
      </c>
    </row>
    <row r="203" spans="1:12" ht="22.5" x14ac:dyDescent="0.2">
      <c r="A203" s="96" t="s">
        <v>72</v>
      </c>
      <c r="B203" s="111" t="s">
        <v>15</v>
      </c>
      <c r="C203" s="123" t="s">
        <v>75</v>
      </c>
      <c r="D203" s="139" t="s">
        <v>73</v>
      </c>
      <c r="E203" s="139"/>
      <c r="F203" s="139"/>
      <c r="G203" s="140"/>
      <c r="H203" s="98">
        <v>8710300</v>
      </c>
      <c r="I203" s="98">
        <v>0</v>
      </c>
      <c r="J203" s="99" t="s">
        <v>17</v>
      </c>
      <c r="K203" s="106" t="str">
        <f>C203 &amp; D203 &amp; G203</f>
        <v>90201050201100000610</v>
      </c>
      <c r="L203" s="4" t="str">
        <f>C203 &amp; D203 &amp; G203</f>
        <v>90201050201100000610</v>
      </c>
    </row>
    <row r="204" spans="1:12" x14ac:dyDescent="0.2">
      <c r="A204" s="26"/>
      <c r="B204" s="29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2" x14ac:dyDescent="0.2">
      <c r="A205" s="26"/>
      <c r="B205" s="29"/>
      <c r="C205" s="22"/>
      <c r="D205" s="22"/>
      <c r="E205" s="22"/>
      <c r="F205" s="22"/>
      <c r="G205" s="22"/>
      <c r="H205" s="22"/>
      <c r="I205" s="22"/>
      <c r="J205" s="22"/>
      <c r="K205" s="94"/>
      <c r="L205" s="94"/>
    </row>
    <row r="206" spans="1:12" ht="21.75" customHeight="1" x14ac:dyDescent="0.2">
      <c r="A206" s="24" t="s">
        <v>48</v>
      </c>
      <c r="B206" s="150"/>
      <c r="C206" s="150"/>
      <c r="D206" s="150"/>
      <c r="E206" s="29"/>
      <c r="F206" s="29"/>
      <c r="G206" s="22"/>
      <c r="H206" s="68" t="s">
        <v>50</v>
      </c>
      <c r="I206" s="67"/>
      <c r="J206" s="67"/>
      <c r="K206" s="94"/>
      <c r="L206" s="94"/>
    </row>
    <row r="207" spans="1:12" x14ac:dyDescent="0.2">
      <c r="A207" s="3" t="s">
        <v>46</v>
      </c>
      <c r="B207" s="130" t="s">
        <v>47</v>
      </c>
      <c r="C207" s="130"/>
      <c r="D207" s="130"/>
      <c r="E207" s="29"/>
      <c r="F207" s="29"/>
      <c r="G207" s="22"/>
      <c r="H207" s="22"/>
      <c r="I207" s="69" t="s">
        <v>51</v>
      </c>
      <c r="J207" s="29" t="s">
        <v>47</v>
      </c>
      <c r="K207" s="94"/>
      <c r="L207" s="94"/>
    </row>
    <row r="208" spans="1:12" x14ac:dyDescent="0.2">
      <c r="A208" s="3"/>
      <c r="B208" s="29"/>
      <c r="C208" s="22"/>
      <c r="D208" s="22"/>
      <c r="E208" s="22"/>
      <c r="F208" s="22"/>
      <c r="G208" s="22"/>
      <c r="H208" s="22"/>
      <c r="I208" s="22"/>
      <c r="J208" s="22"/>
      <c r="K208" s="94"/>
      <c r="L208" s="94"/>
    </row>
    <row r="209" spans="1:12" ht="21.75" customHeight="1" x14ac:dyDescent="0.2">
      <c r="A209" s="3" t="s">
        <v>49</v>
      </c>
      <c r="B209" s="151"/>
      <c r="C209" s="151"/>
      <c r="D209" s="151"/>
      <c r="E209" s="120"/>
      <c r="F209" s="120"/>
      <c r="G209" s="22"/>
      <c r="H209" s="22"/>
      <c r="I209" s="22"/>
      <c r="J209" s="22"/>
      <c r="K209" s="94"/>
      <c r="L209" s="94"/>
    </row>
    <row r="210" spans="1:12" x14ac:dyDescent="0.2">
      <c r="A210" s="3" t="s">
        <v>46</v>
      </c>
      <c r="B210" s="130" t="s">
        <v>47</v>
      </c>
      <c r="C210" s="130"/>
      <c r="D210" s="130"/>
      <c r="E210" s="29"/>
      <c r="F210" s="29"/>
      <c r="G210" s="22"/>
      <c r="H210" s="22"/>
      <c r="I210" s="22"/>
      <c r="J210" s="22"/>
      <c r="K210" s="94"/>
      <c r="L210" s="94"/>
    </row>
    <row r="211" spans="1:12" x14ac:dyDescent="0.2">
      <c r="A211" s="3"/>
      <c r="B211" s="29"/>
      <c r="C211" s="22"/>
      <c r="D211" s="22"/>
      <c r="E211" s="22"/>
      <c r="F211" s="22"/>
      <c r="G211" s="22"/>
      <c r="H211" s="22"/>
      <c r="I211" s="22"/>
      <c r="J211" s="22"/>
      <c r="K211" s="94"/>
      <c r="L211" s="94"/>
    </row>
    <row r="212" spans="1:12" x14ac:dyDescent="0.2">
      <c r="A212" s="3" t="s">
        <v>31</v>
      </c>
      <c r="B212" s="29"/>
      <c r="C212" s="22"/>
      <c r="D212" s="22"/>
      <c r="E212" s="22"/>
      <c r="F212" s="22"/>
      <c r="G212" s="22"/>
      <c r="H212" s="22"/>
      <c r="I212" s="22"/>
      <c r="J212" s="22"/>
      <c r="K212" s="94"/>
      <c r="L212" s="94"/>
    </row>
    <row r="213" spans="1:12" x14ac:dyDescent="0.2">
      <c r="A213" s="26"/>
      <c r="B213" s="29"/>
      <c r="C213" s="22"/>
      <c r="D213" s="22"/>
      <c r="E213" s="22"/>
      <c r="F213" s="22"/>
      <c r="G213" s="22"/>
      <c r="H213" s="22"/>
      <c r="I213" s="22"/>
      <c r="J213" s="22"/>
      <c r="K213" s="94"/>
      <c r="L213" s="94"/>
    </row>
    <row r="214" spans="1:12" x14ac:dyDescent="0.2">
      <c r="K214" s="94"/>
      <c r="L214" s="94"/>
    </row>
    <row r="215" spans="1:12" x14ac:dyDescent="0.2">
      <c r="K215" s="94"/>
      <c r="L215" s="94"/>
    </row>
    <row r="216" spans="1:12" x14ac:dyDescent="0.2">
      <c r="K216" s="94"/>
      <c r="L216" s="94"/>
    </row>
    <row r="217" spans="1:12" x14ac:dyDescent="0.2">
      <c r="K217" s="94"/>
      <c r="L217" s="94"/>
    </row>
    <row r="218" spans="1:12" x14ac:dyDescent="0.2">
      <c r="K218" s="94"/>
      <c r="L218" s="94"/>
    </row>
    <row r="219" spans="1:12" x14ac:dyDescent="0.2">
      <c r="K219" s="94"/>
      <c r="L219" s="94"/>
    </row>
  </sheetData>
  <mergeCells count="203">
    <mergeCell ref="D46:G46"/>
    <mergeCell ref="D47:G47"/>
    <mergeCell ref="D48:G48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159:F159"/>
    <mergeCell ref="E160:F160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79:F79"/>
    <mergeCell ref="E80:F80"/>
    <mergeCell ref="E81:F81"/>
    <mergeCell ref="E82:F82"/>
    <mergeCell ref="E83:F83"/>
    <mergeCell ref="E74:F74"/>
    <mergeCell ref="E75:F75"/>
    <mergeCell ref="E76:F76"/>
    <mergeCell ref="E77:F77"/>
    <mergeCell ref="E78:F78"/>
    <mergeCell ref="E69:F69"/>
    <mergeCell ref="E70:F70"/>
    <mergeCell ref="E71:F71"/>
    <mergeCell ref="E72:F72"/>
    <mergeCell ref="E73:F73"/>
    <mergeCell ref="E64:F64"/>
    <mergeCell ref="E65:F65"/>
    <mergeCell ref="E66:F66"/>
    <mergeCell ref="E67:F67"/>
    <mergeCell ref="E68:F68"/>
    <mergeCell ref="C173:G173"/>
    <mergeCell ref="D195:G195"/>
    <mergeCell ref="D196:G196"/>
    <mergeCell ref="D188:G188"/>
    <mergeCell ref="D189:G189"/>
    <mergeCell ref="D190:G190"/>
    <mergeCell ref="D191:G191"/>
    <mergeCell ref="D192:G192"/>
    <mergeCell ref="D193:G193"/>
    <mergeCell ref="D194:G194"/>
    <mergeCell ref="E59:F59"/>
    <mergeCell ref="E60:F60"/>
    <mergeCell ref="E61:F61"/>
    <mergeCell ref="E62:F62"/>
    <mergeCell ref="A167:A169"/>
    <mergeCell ref="B167:B169"/>
    <mergeCell ref="J167:J16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56:G56"/>
    <mergeCell ref="A165:J165"/>
    <mergeCell ref="C58:G58"/>
    <mergeCell ref="H53:H55"/>
    <mergeCell ref="B53:B55"/>
    <mergeCell ref="A51:J51"/>
    <mergeCell ref="J53:J55"/>
    <mergeCell ref="I53:I55"/>
    <mergeCell ref="A53:A55"/>
    <mergeCell ref="C57:G57"/>
    <mergeCell ref="C53:G55"/>
    <mergeCell ref="E63:F63"/>
    <mergeCell ref="I167:I169"/>
    <mergeCell ref="C163:G163"/>
    <mergeCell ref="B210:D210"/>
    <mergeCell ref="C174:G174"/>
    <mergeCell ref="C178:G178"/>
    <mergeCell ref="C179:G179"/>
    <mergeCell ref="B206:D206"/>
    <mergeCell ref="B209:D209"/>
    <mergeCell ref="C183:G183"/>
    <mergeCell ref="C185:G185"/>
    <mergeCell ref="H167:H169"/>
    <mergeCell ref="C167:G169"/>
    <mergeCell ref="D175:G175"/>
    <mergeCell ref="C170:G170"/>
    <mergeCell ref="C171:G171"/>
    <mergeCell ref="C172:G172"/>
    <mergeCell ref="B207:D207"/>
    <mergeCell ref="C184:G184"/>
    <mergeCell ref="D176:G176"/>
    <mergeCell ref="D186:G186"/>
    <mergeCell ref="D187:G187"/>
    <mergeCell ref="D180:G180"/>
    <mergeCell ref="D181:G181"/>
    <mergeCell ref="D197:G197"/>
    <mergeCell ref="D198:G198"/>
    <mergeCell ref="D199:G199"/>
    <mergeCell ref="D200:G200"/>
    <mergeCell ref="D201:G201"/>
    <mergeCell ref="D202:G202"/>
    <mergeCell ref="D203:G20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49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2009-02-13T09:10:05Z</dcterms:created>
  <dcterms:modified xsi:type="dcterms:W3CDTF">2020-04-08T07:45:01Z</dcterms:modified>
</cp:coreProperties>
</file>